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uadre del día" sheetId="1" r:id="rId1"/>
    <sheet name="Cómo usarlo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&quot;$&quot;#,##0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6"/>
  <sheetViews>
    <sheetView workbookViewId="0"/>
  </sheetViews>
  <cols>
    <col min="1" max="1" width="56.83203125" customWidth="1"/>
    <col min="2" max="2" width="16.83203125" customWidth="1"/>
    <col min="3" max="3" width="46.83203125" customWidth="1"/>
  </cols>
  <sheetData>
    <row r="1">
      <c r="A1" t="str">
        <v>FORMATO DE CUADRE DE CAJA DIARIO</v>
      </c>
    </row>
    <row r="2">
      <c r="A2" t="str">
        <v>Tiendy · www.tiendycolombia.com · Llena solo la columna B (en el conteo, cuántos billetes hay de cada uno). Las sumas se hacen solas.</v>
      </c>
    </row>
    <row r="4">
      <c r="A4" t="str">
        <v>Fecha</v>
      </c>
    </row>
    <row r="5">
      <c r="A5" t="str">
        <v>Quién cierra la caja</v>
      </c>
    </row>
    <row r="7">
      <c r="A7" t="str">
        <v>1. BASE INICIAL</v>
      </c>
    </row>
    <row r="8">
      <c r="A8" t="str">
        <v>Efectivo que había en el cajón al abrir (base)</v>
      </c>
      <c r="B8" s="1">
        <v>0</v>
      </c>
    </row>
    <row r="10">
      <c r="A10" t="str">
        <v>2. VENTAS DEL DÍA POR FORMA DE PAGO</v>
      </c>
    </row>
    <row r="11">
      <c r="A11" t="str">
        <v>Efectivo</v>
      </c>
      <c r="B11" s="1">
        <v>0</v>
      </c>
    </row>
    <row r="12">
      <c r="A12" t="str">
        <v>Nequi / Daviplata</v>
      </c>
      <c r="B12" s="1">
        <v>0</v>
      </c>
    </row>
    <row r="13">
      <c r="A13" t="str">
        <v>Bre-B o transferencia</v>
      </c>
      <c r="B13" s="1">
        <v>0</v>
      </c>
    </row>
    <row r="14">
      <c r="A14" t="str">
        <v>Tarjeta (datáfono)</v>
      </c>
      <c r="B14" s="1">
        <v>0</v>
      </c>
    </row>
    <row r="15">
      <c r="A15" t="str">
        <v>Fiado (vendido sin cobrar)</v>
      </c>
      <c r="B15" s="1">
        <v>0</v>
      </c>
    </row>
    <row r="16">
      <c r="A16" t="str">
        <v>Total vendido en el día</v>
      </c>
      <c r="B16" s="1">
        <f>SUM(B11:B15)</f>
        <v>0</v>
      </c>
    </row>
    <row r="18">
      <c r="A18" t="str">
        <v>3. OTRAS ENTRADAS DE EFECTIVO</v>
      </c>
    </row>
    <row r="19">
      <c r="A19" t="str">
        <v>Abonos de fiado recibidos en efectivo</v>
      </c>
      <c r="B19" s="1">
        <v>0</v>
      </c>
    </row>
    <row r="20">
      <c r="A20" t="str">
        <v>Otros ingresos en efectivo (recargas, servicios)</v>
      </c>
      <c r="B20" s="1">
        <v>0</v>
      </c>
    </row>
    <row r="21">
      <c r="A21" t="str">
        <v>Total otras entradas</v>
      </c>
      <c r="B21" s="1">
        <f>SUM(B19:B20)</f>
        <v>0</v>
      </c>
    </row>
    <row r="23">
      <c r="A23" t="str">
        <v>4. SALIDAS DE EFECTIVO DEL CAJÓN</v>
      </c>
    </row>
    <row r="24">
      <c r="A24" t="str">
        <v>Pagos a proveedores</v>
      </c>
      <c r="B24" s="1">
        <v>0</v>
      </c>
    </row>
    <row r="25">
      <c r="A25" t="str">
        <v>Gastos del día (bolsas, servicios, transporte)</v>
      </c>
      <c r="B25" s="1">
        <v>0</v>
      </c>
    </row>
    <row r="26">
      <c r="A26" t="str">
        <v>Plata que se sacó para la casa</v>
      </c>
      <c r="B26" s="1">
        <v>0</v>
      </c>
    </row>
    <row r="27">
      <c r="A27" t="str">
        <v>Otras salidas</v>
      </c>
      <c r="B27" s="1">
        <v>0</v>
      </c>
    </row>
    <row r="28">
      <c r="A28" t="str">
        <v>Total salidas</v>
      </c>
      <c r="B28" s="1">
        <f>SUM(B24:B27)</f>
        <v>0</v>
      </c>
    </row>
    <row r="30">
      <c r="A30" t="str">
        <v>5. EFECTIVO QUE DEBERÍA HABER EN EL CAJÓN</v>
      </c>
      <c r="B30" s="1">
        <f>B8+B11+B21-B28</f>
        <v>0</v>
      </c>
      <c r="C30" t="str">
        <v>Base + ventas en efectivo + otras entradas − salidas</v>
      </c>
    </row>
    <row r="32">
      <c r="A32" t="str">
        <v>6. CONTEO DE BILLETES Y MONEDAS</v>
      </c>
      <c r="B32" t="str">
        <v>Cantidad</v>
      </c>
      <c r="C32" t="str">
        <v>Subtotal</v>
      </c>
    </row>
    <row r="33">
      <c r="A33" t="str">
        <v>Billetes de $100.000</v>
      </c>
      <c r="C33" s="1">
        <f>B33*100000</f>
        <v>0</v>
      </c>
    </row>
    <row r="34">
      <c r="A34" t="str">
        <v>Billetes de $50.000</v>
      </c>
      <c r="C34" s="1">
        <f>B34*50000</f>
        <v>0</v>
      </c>
    </row>
    <row r="35">
      <c r="A35" t="str">
        <v>Billetes de $20.000</v>
      </c>
      <c r="C35" s="1">
        <f>B35*20000</f>
        <v>0</v>
      </c>
    </row>
    <row r="36">
      <c r="A36" t="str">
        <v>Billetes de $10.000</v>
      </c>
      <c r="C36" s="1">
        <f>B36*10000</f>
        <v>0</v>
      </c>
    </row>
    <row r="37">
      <c r="A37" t="str">
        <v>Billetes de $5.000</v>
      </c>
      <c r="C37" s="1">
        <f>B37*5000</f>
        <v>0</v>
      </c>
    </row>
    <row r="38">
      <c r="A38" t="str">
        <v>Billetes de $2.000</v>
      </c>
      <c r="C38" s="1">
        <f>B38*2000</f>
        <v>0</v>
      </c>
    </row>
    <row r="39">
      <c r="A39" t="str">
        <v>Monedas y billetes de $1.000</v>
      </c>
      <c r="C39" s="1">
        <f>B39*1000</f>
        <v>0</v>
      </c>
    </row>
    <row r="40">
      <c r="A40" t="str">
        <v>Monedas de $500</v>
      </c>
      <c r="C40" s="1">
        <f>B40*500</f>
        <v>0</v>
      </c>
    </row>
    <row r="41">
      <c r="A41" t="str">
        <v>Monedas de $200</v>
      </c>
      <c r="C41" s="1">
        <f>B41*200</f>
        <v>0</v>
      </c>
    </row>
    <row r="42">
      <c r="A42" t="str">
        <v>Monedas de $100</v>
      </c>
      <c r="C42" s="1">
        <f>B42*100</f>
        <v>0</v>
      </c>
    </row>
    <row r="43">
      <c r="A43" t="str">
        <v>Monedas de $50</v>
      </c>
      <c r="C43" s="1">
        <f>B43*50</f>
        <v>0</v>
      </c>
    </row>
    <row r="44">
      <c r="A44" t="str">
        <v>Total contado en el cajón</v>
      </c>
      <c r="C44" s="1">
        <f>SUM(C33:C43)</f>
        <v>0</v>
      </c>
    </row>
    <row r="46">
      <c r="A46" t="str">
        <v>7. DIFERENCIA (contado − lo que debería haber)</v>
      </c>
      <c r="B46" s="1">
        <f>C44-B30</f>
        <v>0</v>
      </c>
    </row>
    <row r="47">
      <c r="A47" t="str">
        <v>Resultado</v>
      </c>
      <c r="B47" t="str">
        <f>IF(B46=0,"Cuadra",IF(B46&gt;0,"Sobrante","Faltante"))</f>
        <v>Cuadra</v>
      </c>
    </row>
    <row r="49">
      <c r="A49" t="str">
        <v>8. PAGOS DIGITALES (se revisan en la app del banco, no en el cajón)</v>
      </c>
    </row>
    <row r="50">
      <c r="A50" t="str">
        <v>Nequi / Daviplata que muestra la app del banco</v>
      </c>
      <c r="B50" s="1">
        <v>0</v>
      </c>
      <c r="C50" t="str">
        <v>Debe dar lo mismo que la fila 12</v>
      </c>
    </row>
    <row r="51">
      <c r="A51" t="str">
        <v>Bre-B y transferencias que muestra la app del banco</v>
      </c>
      <c r="B51" s="1">
        <v>0</v>
      </c>
      <c r="C51" t="str">
        <v>Debe dar lo mismo que la fila 13</v>
      </c>
    </row>
    <row r="52">
      <c r="A52" t="str">
        <v>Diferencia en pagos digitales</v>
      </c>
      <c r="B52" s="1">
        <f>(B50+B51)-(B12+B13)</f>
        <v>0</v>
      </c>
      <c r="C52" t="str">
        <v>0 = todo cuadra</v>
      </c>
    </row>
    <row r="54">
      <c r="A54" t="str">
        <v>9. CIERRE</v>
      </c>
    </row>
    <row r="55">
      <c r="A55" t="str">
        <v>Base que dejas para mañana (para dar vueltas)</v>
      </c>
      <c r="B55" s="1">
        <v>0</v>
      </c>
    </row>
    <row r="56">
      <c r="A56" t="str">
        <v>Efectivo para guardar o consignar</v>
      </c>
      <c r="B56" s="1">
        <f>C44-B55</f>
        <v>0</v>
      </c>
    </row>
  </sheetData>
  <ignoredErrors>
    <ignoredError numberStoredAsText="1" sqref="A1:C56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11"/>
  <sheetViews>
    <sheetView workbookViewId="0"/>
  </sheetViews>
  <cols>
    <col min="1" max="1" width="120.83203125" customWidth="1"/>
  </cols>
  <sheetData>
    <row r="1">
      <c r="A1" t="str">
        <v>CÓMO USAR ESTE FORMATO</v>
      </c>
    </row>
    <row r="3">
      <c r="A3" t="str">
        <v>1. Al abrir, anota la base: el efectivo que dejas en el cajón para dar vueltas.</v>
      </c>
    </row>
    <row r="4">
      <c r="A4" t="str">
        <v>2. Al cerrar, anota lo vendido en el día separado por forma de pago. Lo fiado va aparte: se vendió pero no entró plata.</v>
      </c>
    </row>
    <row r="5">
      <c r="A5" t="str">
        <v>3. Anota las otras entradas de efectivo (abonos de fiado, recargas) y todo lo que salió del cajón, incluida la plata para la casa.</v>
      </c>
    </row>
    <row r="6">
      <c r="A6" t="str">
        <v>4. Cuenta los billetes y monedas y escribe cuántos hay de cada uno. El total se calcula solo.</v>
      </c>
    </row>
    <row r="7">
      <c r="A7" t="str">
        <v>5. Mira la diferencia: 0 es que cuadra. Si falta o sobra, revisa primero los fiados sin anotar, los vueltos y los gastos pagados del cajón.</v>
      </c>
    </row>
    <row r="8">
      <c r="A8" t="str">
        <v>6. Los pagos por Nequi, Bre-B o transferencia no están en el cajón: compáralos con la app del banco, no con el conteo.</v>
      </c>
    </row>
    <row r="9">
      <c r="A9" t="str">
        <v>7. Guarda una hoja por día (clic derecho en la pestaña → Mover o copiar → Crear una copia).</v>
      </c>
    </row>
    <row r="11">
      <c r="A11" t="str">
        <v>Con Tiendy el cierre de caja se arma solo con cada venta, por forma de pago y con los fiados aparte. Gratis en www.tiendycolombia.com</v>
      </c>
    </row>
  </sheetData>
  <ignoredErrors>
    <ignoredError numberStoredAsText="1" sqref="A1:A1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Company>Tiendy SAS</Company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Cuadre del día</vt:lpstr>
      <vt:lpstr>Cómo usarlo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Tiendy</dc:creator>
  <dc:title>Formato de cuadre de caja diario</dc:title>
</cp:coreProperties>
</file>