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eo" sheetId="1" r:id="rId1"/>
    <sheet name="Resumen" sheetId="2" r:id="rId2"/>
    <sheet name="Cómo usarlo" sheetId="3" r:id="rId3"/>
  </sheets>
  <calcPr calcId="191029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&quot;$&quot;#,##0"/>
    <numFmt numFmtId="61" formatCode="0.0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60" fontId="0" fillId="0" borderId="0" xfId="0" applyNumberFormat="1"/>
    <xf numFmtId="1" fontId="0" fillId="0" borderId="0" xfId="0" applyNumberFormat="1"/>
    <xf numFmtId="61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4"/>
  <sheetViews>
    <sheetView workbookViewId="0"/>
  </sheetViews>
  <cols>
    <col min="1" max="1" width="30.83203125" customWidth="1"/>
    <col min="2" max="2" width="16.83203125" customWidth="1"/>
    <col min="3" max="3" width="10.83203125" customWidth="1"/>
    <col min="4" max="4" width="14.83203125" customWidth="1"/>
    <col min="5" max="5" width="14.83203125" customWidth="1"/>
    <col min="6" max="6" width="18.83203125" customWidth="1"/>
    <col min="7" max="7" width="16.83203125" customWidth="1"/>
    <col min="8" max="8" width="18.83203125" customWidth="1"/>
    <col min="9" max="9" width="16.83203125" customWidth="1"/>
    <col min="10" max="10" width="16.83203125" customWidth="1"/>
    <col min="11" max="11" width="18.83203125" customWidth="1"/>
    <col min="12" max="12" width="12.83203125" customWidth="1"/>
    <col min="13" max="13" width="9.83203125" customWidth="1"/>
  </cols>
  <sheetData>
    <row r="1">
      <c r="A1" t="str">
        <v>FORMATO DE INVENTARIO DE LA TIENDA</v>
      </c>
    </row>
    <row r="2">
      <c r="A2" t="str">
        <v>Tiendy · www.tiendycolombia.com · Llena las columnas A a G y L. Las demás se calculan solas. Borra el contenido de las 3 filas de ejemplo antes de empezar (no borres las filas).</v>
      </c>
    </row>
    <row r="3">
      <c r="A3" t="str">
        <v>Fecha del conteo:</v>
      </c>
      <c r="C3" t="str">
        <v>Quién contó:</v>
      </c>
    </row>
    <row r="4">
      <c r="A4" t="str">
        <v>Producto</v>
      </c>
      <c r="B4" t="str">
        <v>Categoría</v>
      </c>
      <c r="C4" t="str">
        <v>Unidad</v>
      </c>
      <c r="D4" t="str">
        <v>Costo unitario</v>
      </c>
      <c r="E4" t="str">
        <v>Precio de venta</v>
      </c>
      <c r="F4" t="str">
        <v>Stock en el cuaderno o sistema</v>
      </c>
      <c r="G4" t="str">
        <v>Cantidad contada</v>
      </c>
      <c r="H4" t="str">
        <v>Diferencia (contado − cuaderno)</v>
      </c>
      <c r="I4" t="str">
        <v>Valor contado a costo</v>
      </c>
      <c r="J4" t="str">
        <v>Valor contado a precio</v>
      </c>
      <c r="K4" t="str">
        <v>Diferencia en pesos (a costo)</v>
      </c>
      <c r="L4" t="str">
        <v>Stock mínimo</v>
      </c>
      <c r="M4" t="str">
        <v>¿Pedir?</v>
      </c>
    </row>
    <row r="5">
      <c r="A5" t="str">
        <v>Arroz 500 g (ejemplo)</v>
      </c>
      <c r="B5" t="str">
        <v>Granos</v>
      </c>
      <c r="C5" t="str">
        <v>Unidad</v>
      </c>
      <c r="D5" s="1">
        <v>1800</v>
      </c>
      <c r="E5" s="1">
        <v>2500</v>
      </c>
      <c r="F5">
        <v>20</v>
      </c>
      <c r="G5">
        <v>18</v>
      </c>
      <c r="H5">
        <f>IF(OR(A5="",G5=""),"",G5-F5)</f>
        <v>-2</v>
      </c>
      <c r="I5" s="1">
        <f>G5*D5</f>
        <v>32400</v>
      </c>
      <c r="J5" s="1">
        <f>G5*E5</f>
        <v>45000</v>
      </c>
      <c r="K5" s="1">
        <f>IF(OR(A5="",G5=""),0,(G5-F5)*D5)</f>
        <v>-3600</v>
      </c>
      <c r="L5">
        <v>5</v>
      </c>
      <c r="M5" t="str">
        <f>IF(AND(A5&lt;&gt;"",G5&lt;&gt;"",L5&lt;&gt;"",G5&lt;=L5),"Pedir","")</f>
        <v/>
      </c>
    </row>
    <row r="6">
      <c r="A6" t="str">
        <v>Gaseosa 400 ml (ejemplo)</v>
      </c>
      <c r="B6" t="str">
        <v>Bebidas</v>
      </c>
      <c r="C6" t="str">
        <v>Unidad</v>
      </c>
      <c r="D6" s="1">
        <v>2100</v>
      </c>
      <c r="E6" s="1">
        <v>3000</v>
      </c>
      <c r="F6">
        <v>30</v>
      </c>
      <c r="G6">
        <v>30</v>
      </c>
      <c r="H6">
        <f>IF(OR(A6="",G6=""),"",G6-F6)</f>
        <v>0</v>
      </c>
      <c r="I6" s="1">
        <f>G6*D6</f>
        <v>63000</v>
      </c>
      <c r="J6" s="1">
        <f>G6*E6</f>
        <v>90000</v>
      </c>
      <c r="K6" s="1">
        <f>IF(OR(A6="",G6=""),0,(G6-F6)*D6)</f>
        <v>0</v>
      </c>
      <c r="L6">
        <v>12</v>
      </c>
      <c r="M6" t="str">
        <f>IF(AND(A6&lt;&gt;"",G6&lt;&gt;"",L6&lt;&gt;"",G6&lt;=L6),"Pedir","")</f>
        <v/>
      </c>
    </row>
    <row r="7">
      <c r="A7" t="str">
        <v>Aceite 1 L (ejemplo)</v>
      </c>
      <c r="B7" t="str">
        <v>Aceites</v>
      </c>
      <c r="C7" t="str">
        <v>Unidad</v>
      </c>
      <c r="D7" s="1">
        <v>9000</v>
      </c>
      <c r="E7" s="1">
        <v>11500</v>
      </c>
      <c r="F7">
        <v>4</v>
      </c>
      <c r="G7">
        <v>3</v>
      </c>
      <c r="H7">
        <f>IF(OR(A7="",G7=""),"",G7-F7)</f>
        <v>-1</v>
      </c>
      <c r="I7" s="1">
        <f>G7*D7</f>
        <v>27000</v>
      </c>
      <c r="J7" s="1">
        <f>G7*E7</f>
        <v>34500</v>
      </c>
      <c r="K7" s="1">
        <f>IF(OR(A7="",G7=""),0,(G7-F7)*D7)</f>
        <v>-9000</v>
      </c>
      <c r="L7">
        <v>3</v>
      </c>
      <c r="M7" t="str">
        <f>IF(AND(A7&lt;&gt;"",G7&lt;&gt;"",L7&lt;&gt;"",G7&lt;=L7),"Pedir","")</f>
        <v>Pedir</v>
      </c>
    </row>
    <row r="8">
      <c r="H8" t="str">
        <f>IF(OR(A8="",G8=""),"",G8-F8)</f>
        <v/>
      </c>
      <c r="I8" s="1">
        <f>G8*D8</f>
        <v>0</v>
      </c>
      <c r="J8" s="1">
        <f>G8*E8</f>
        <v>0</v>
      </c>
      <c r="K8" s="1">
        <f>IF(OR(A8="",G8=""),0,(G8-F8)*D8)</f>
        <v>0</v>
      </c>
      <c r="M8" t="str">
        <f>IF(AND(A8&lt;&gt;"",G8&lt;&gt;"",L8&lt;&gt;"",G8&lt;=L8),"Pedir","")</f>
        <v/>
      </c>
    </row>
    <row r="9">
      <c r="H9" t="str">
        <f>IF(OR(A9="",G9=""),"",G9-F9)</f>
        <v/>
      </c>
      <c r="I9" s="1">
        <f>G9*D9</f>
        <v>0</v>
      </c>
      <c r="J9" s="1">
        <f>G9*E9</f>
        <v>0</v>
      </c>
      <c r="K9" s="1">
        <f>IF(OR(A9="",G9=""),0,(G9-F9)*D9)</f>
        <v>0</v>
      </c>
      <c r="M9" t="str">
        <f>IF(AND(A9&lt;&gt;"",G9&lt;&gt;"",L9&lt;&gt;"",G9&lt;=L9),"Pedir","")</f>
        <v/>
      </c>
    </row>
    <row r="10">
      <c r="H10" t="str">
        <f>IF(OR(A10="",G10=""),"",G10-F10)</f>
        <v/>
      </c>
      <c r="I10" s="1">
        <f>G10*D10</f>
        <v>0</v>
      </c>
      <c r="J10" s="1">
        <f>G10*E10</f>
        <v>0</v>
      </c>
      <c r="K10" s="1">
        <f>IF(OR(A10="",G10=""),0,(G10-F10)*D10)</f>
        <v>0</v>
      </c>
      <c r="M10" t="str">
        <f>IF(AND(A10&lt;&gt;"",G10&lt;&gt;"",L10&lt;&gt;"",G10&lt;=L10),"Pedir","")</f>
        <v/>
      </c>
    </row>
    <row r="11">
      <c r="H11" t="str">
        <f>IF(OR(A11="",G11=""),"",G11-F11)</f>
        <v/>
      </c>
      <c r="I11" s="1">
        <f>G11*D11</f>
        <v>0</v>
      </c>
      <c r="J11" s="1">
        <f>G11*E11</f>
        <v>0</v>
      </c>
      <c r="K11" s="1">
        <f>IF(OR(A11="",G11=""),0,(G11-F11)*D11)</f>
        <v>0</v>
      </c>
      <c r="M11" t="str">
        <f>IF(AND(A11&lt;&gt;"",G11&lt;&gt;"",L11&lt;&gt;"",G11&lt;=L11),"Pedir","")</f>
        <v/>
      </c>
    </row>
    <row r="12">
      <c r="H12" t="str">
        <f>IF(OR(A12="",G12=""),"",G12-F12)</f>
        <v/>
      </c>
      <c r="I12" s="1">
        <f>G12*D12</f>
        <v>0</v>
      </c>
      <c r="J12" s="1">
        <f>G12*E12</f>
        <v>0</v>
      </c>
      <c r="K12" s="1">
        <f>IF(OR(A12="",G12=""),0,(G12-F12)*D12)</f>
        <v>0</v>
      </c>
      <c r="M12" t="str">
        <f>IF(AND(A12&lt;&gt;"",G12&lt;&gt;"",L12&lt;&gt;"",G12&lt;=L12),"Pedir","")</f>
        <v/>
      </c>
    </row>
    <row r="13">
      <c r="H13" t="str">
        <f>IF(OR(A13="",G13=""),"",G13-F13)</f>
        <v/>
      </c>
      <c r="I13" s="1">
        <f>G13*D13</f>
        <v>0</v>
      </c>
      <c r="J13" s="1">
        <f>G13*E13</f>
        <v>0</v>
      </c>
      <c r="K13" s="1">
        <f>IF(OR(A13="",G13=""),0,(G13-F13)*D13)</f>
        <v>0</v>
      </c>
      <c r="M13" t="str">
        <f>IF(AND(A13&lt;&gt;"",G13&lt;&gt;"",L13&lt;&gt;"",G13&lt;=L13),"Pedir","")</f>
        <v/>
      </c>
    </row>
    <row r="14">
      <c r="H14" t="str">
        <f>IF(OR(A14="",G14=""),"",G14-F14)</f>
        <v/>
      </c>
      <c r="I14" s="1">
        <f>G14*D14</f>
        <v>0</v>
      </c>
      <c r="J14" s="1">
        <f>G14*E14</f>
        <v>0</v>
      </c>
      <c r="K14" s="1">
        <f>IF(OR(A14="",G14=""),0,(G14-F14)*D14)</f>
        <v>0</v>
      </c>
      <c r="M14" t="str">
        <f>IF(AND(A14&lt;&gt;"",G14&lt;&gt;"",L14&lt;&gt;"",G14&lt;=L14),"Pedir","")</f>
        <v/>
      </c>
    </row>
    <row r="15">
      <c r="H15" t="str">
        <f>IF(OR(A15="",G15=""),"",G15-F15)</f>
        <v/>
      </c>
      <c r="I15" s="1">
        <f>G15*D15</f>
        <v>0</v>
      </c>
      <c r="J15" s="1">
        <f>G15*E15</f>
        <v>0</v>
      </c>
      <c r="K15" s="1">
        <f>IF(OR(A15="",G15=""),0,(G15-F15)*D15)</f>
        <v>0</v>
      </c>
      <c r="M15" t="str">
        <f>IF(AND(A15&lt;&gt;"",G15&lt;&gt;"",L15&lt;&gt;"",G15&lt;=L15),"Pedir","")</f>
        <v/>
      </c>
    </row>
    <row r="16">
      <c r="H16" t="str">
        <f>IF(OR(A16="",G16=""),"",G16-F16)</f>
        <v/>
      </c>
      <c r="I16" s="1">
        <f>G16*D16</f>
        <v>0</v>
      </c>
      <c r="J16" s="1">
        <f>G16*E16</f>
        <v>0</v>
      </c>
      <c r="K16" s="1">
        <f>IF(OR(A16="",G16=""),0,(G16-F16)*D16)</f>
        <v>0</v>
      </c>
      <c r="M16" t="str">
        <f>IF(AND(A16&lt;&gt;"",G16&lt;&gt;"",L16&lt;&gt;"",G16&lt;=L16),"Pedir","")</f>
        <v/>
      </c>
    </row>
    <row r="17">
      <c r="H17" t="str">
        <f>IF(OR(A17="",G17=""),"",G17-F17)</f>
        <v/>
      </c>
      <c r="I17" s="1">
        <f>G17*D17</f>
        <v>0</v>
      </c>
      <c r="J17" s="1">
        <f>G17*E17</f>
        <v>0</v>
      </c>
      <c r="K17" s="1">
        <f>IF(OR(A17="",G17=""),0,(G17-F17)*D17)</f>
        <v>0</v>
      </c>
      <c r="M17" t="str">
        <f>IF(AND(A17&lt;&gt;"",G17&lt;&gt;"",L17&lt;&gt;"",G17&lt;=L17),"Pedir","")</f>
        <v/>
      </c>
    </row>
    <row r="18">
      <c r="H18" t="str">
        <f>IF(OR(A18="",G18=""),"",G18-F18)</f>
        <v/>
      </c>
      <c r="I18" s="1">
        <f>G18*D18</f>
        <v>0</v>
      </c>
      <c r="J18" s="1">
        <f>G18*E18</f>
        <v>0</v>
      </c>
      <c r="K18" s="1">
        <f>IF(OR(A18="",G18=""),0,(G18-F18)*D18)</f>
        <v>0</v>
      </c>
      <c r="M18" t="str">
        <f>IF(AND(A18&lt;&gt;"",G18&lt;&gt;"",L18&lt;&gt;"",G18&lt;=L18),"Pedir","")</f>
        <v/>
      </c>
    </row>
    <row r="19">
      <c r="H19" t="str">
        <f>IF(OR(A19="",G19=""),"",G19-F19)</f>
        <v/>
      </c>
      <c r="I19" s="1">
        <f>G19*D19</f>
        <v>0</v>
      </c>
      <c r="J19" s="1">
        <f>G19*E19</f>
        <v>0</v>
      </c>
      <c r="K19" s="1">
        <f>IF(OR(A19="",G19=""),0,(G19-F19)*D19)</f>
        <v>0</v>
      </c>
      <c r="M19" t="str">
        <f>IF(AND(A19&lt;&gt;"",G19&lt;&gt;"",L19&lt;&gt;"",G19&lt;=L19),"Pedir","")</f>
        <v/>
      </c>
    </row>
    <row r="20">
      <c r="H20" t="str">
        <f>IF(OR(A20="",G20=""),"",G20-F20)</f>
        <v/>
      </c>
      <c r="I20" s="1">
        <f>G20*D20</f>
        <v>0</v>
      </c>
      <c r="J20" s="1">
        <f>G20*E20</f>
        <v>0</v>
      </c>
      <c r="K20" s="1">
        <f>IF(OR(A20="",G20=""),0,(G20-F20)*D20)</f>
        <v>0</v>
      </c>
      <c r="M20" t="str">
        <f>IF(AND(A20&lt;&gt;"",G20&lt;&gt;"",L20&lt;&gt;"",G20&lt;=L20),"Pedir","")</f>
        <v/>
      </c>
    </row>
    <row r="21">
      <c r="H21" t="str">
        <f>IF(OR(A21="",G21=""),"",G21-F21)</f>
        <v/>
      </c>
      <c r="I21" s="1">
        <f>G21*D21</f>
        <v>0</v>
      </c>
      <c r="J21" s="1">
        <f>G21*E21</f>
        <v>0</v>
      </c>
      <c r="K21" s="1">
        <f>IF(OR(A21="",G21=""),0,(G21-F21)*D21)</f>
        <v>0</v>
      </c>
      <c r="M21" t="str">
        <f>IF(AND(A21&lt;&gt;"",G21&lt;&gt;"",L21&lt;&gt;"",G21&lt;=L21),"Pedir","")</f>
        <v/>
      </c>
    </row>
    <row r="22">
      <c r="H22" t="str">
        <f>IF(OR(A22="",G22=""),"",G22-F22)</f>
        <v/>
      </c>
      <c r="I22" s="1">
        <f>G22*D22</f>
        <v>0</v>
      </c>
      <c r="J22" s="1">
        <f>G22*E22</f>
        <v>0</v>
      </c>
      <c r="K22" s="1">
        <f>IF(OR(A22="",G22=""),0,(G22-F22)*D22)</f>
        <v>0</v>
      </c>
      <c r="M22" t="str">
        <f>IF(AND(A22&lt;&gt;"",G22&lt;&gt;"",L22&lt;&gt;"",G22&lt;=L22),"Pedir","")</f>
        <v/>
      </c>
    </row>
    <row r="23">
      <c r="H23" t="str">
        <f>IF(OR(A23="",G23=""),"",G23-F23)</f>
        <v/>
      </c>
      <c r="I23" s="1">
        <f>G23*D23</f>
        <v>0</v>
      </c>
      <c r="J23" s="1">
        <f>G23*E23</f>
        <v>0</v>
      </c>
      <c r="K23" s="1">
        <f>IF(OR(A23="",G23=""),0,(G23-F23)*D23)</f>
        <v>0</v>
      </c>
      <c r="M23" t="str">
        <f>IF(AND(A23&lt;&gt;"",G23&lt;&gt;"",L23&lt;&gt;"",G23&lt;=L23),"Pedir","")</f>
        <v/>
      </c>
    </row>
    <row r="24">
      <c r="H24" t="str">
        <f>IF(OR(A24="",G24=""),"",G24-F24)</f>
        <v/>
      </c>
      <c r="I24" s="1">
        <f>G24*D24</f>
        <v>0</v>
      </c>
      <c r="J24" s="1">
        <f>G24*E24</f>
        <v>0</v>
      </c>
      <c r="K24" s="1">
        <f>IF(OR(A24="",G24=""),0,(G24-F24)*D24)</f>
        <v>0</v>
      </c>
      <c r="M24" t="str">
        <f>IF(AND(A24&lt;&gt;"",G24&lt;&gt;"",L24&lt;&gt;"",G24&lt;=L24),"Pedir","")</f>
        <v/>
      </c>
    </row>
    <row r="25">
      <c r="H25" t="str">
        <f>IF(OR(A25="",G25=""),"",G25-F25)</f>
        <v/>
      </c>
      <c r="I25" s="1">
        <f>G25*D25</f>
        <v>0</v>
      </c>
      <c r="J25" s="1">
        <f>G25*E25</f>
        <v>0</v>
      </c>
      <c r="K25" s="1">
        <f>IF(OR(A25="",G25=""),0,(G25-F25)*D25)</f>
        <v>0</v>
      </c>
      <c r="M25" t="str">
        <f>IF(AND(A25&lt;&gt;"",G25&lt;&gt;"",L25&lt;&gt;"",G25&lt;=L25),"Pedir","")</f>
        <v/>
      </c>
    </row>
    <row r="26">
      <c r="H26" t="str">
        <f>IF(OR(A26="",G26=""),"",G26-F26)</f>
        <v/>
      </c>
      <c r="I26" s="1">
        <f>G26*D26</f>
        <v>0</v>
      </c>
      <c r="J26" s="1">
        <f>G26*E26</f>
        <v>0</v>
      </c>
      <c r="K26" s="1">
        <f>IF(OR(A26="",G26=""),0,(G26-F26)*D26)</f>
        <v>0</v>
      </c>
      <c r="M26" t="str">
        <f>IF(AND(A26&lt;&gt;"",G26&lt;&gt;"",L26&lt;&gt;"",G26&lt;=L26),"Pedir","")</f>
        <v/>
      </c>
    </row>
    <row r="27">
      <c r="H27" t="str">
        <f>IF(OR(A27="",G27=""),"",G27-F27)</f>
        <v/>
      </c>
      <c r="I27" s="1">
        <f>G27*D27</f>
        <v>0</v>
      </c>
      <c r="J27" s="1">
        <f>G27*E27</f>
        <v>0</v>
      </c>
      <c r="K27" s="1">
        <f>IF(OR(A27="",G27=""),0,(G27-F27)*D27)</f>
        <v>0</v>
      </c>
      <c r="M27" t="str">
        <f>IF(AND(A27&lt;&gt;"",G27&lt;&gt;"",L27&lt;&gt;"",G27&lt;=L27),"Pedir","")</f>
        <v/>
      </c>
    </row>
    <row r="28">
      <c r="H28" t="str">
        <f>IF(OR(A28="",G28=""),"",G28-F28)</f>
        <v/>
      </c>
      <c r="I28" s="1">
        <f>G28*D28</f>
        <v>0</v>
      </c>
      <c r="J28" s="1">
        <f>G28*E28</f>
        <v>0</v>
      </c>
      <c r="K28" s="1">
        <f>IF(OR(A28="",G28=""),0,(G28-F28)*D28)</f>
        <v>0</v>
      </c>
      <c r="M28" t="str">
        <f>IF(AND(A28&lt;&gt;"",G28&lt;&gt;"",L28&lt;&gt;"",G28&lt;=L28),"Pedir","")</f>
        <v/>
      </c>
    </row>
    <row r="29">
      <c r="H29" t="str">
        <f>IF(OR(A29="",G29=""),"",G29-F29)</f>
        <v/>
      </c>
      <c r="I29" s="1">
        <f>G29*D29</f>
        <v>0</v>
      </c>
      <c r="J29" s="1">
        <f>G29*E29</f>
        <v>0</v>
      </c>
      <c r="K29" s="1">
        <f>IF(OR(A29="",G29=""),0,(G29-F29)*D29)</f>
        <v>0</v>
      </c>
      <c r="M29" t="str">
        <f>IF(AND(A29&lt;&gt;"",G29&lt;&gt;"",L29&lt;&gt;"",G29&lt;=L29),"Pedir","")</f>
        <v/>
      </c>
    </row>
    <row r="30">
      <c r="H30" t="str">
        <f>IF(OR(A30="",G30=""),"",G30-F30)</f>
        <v/>
      </c>
      <c r="I30" s="1">
        <f>G30*D30</f>
        <v>0</v>
      </c>
      <c r="J30" s="1">
        <f>G30*E30</f>
        <v>0</v>
      </c>
      <c r="K30" s="1">
        <f>IF(OR(A30="",G30=""),0,(G30-F30)*D30)</f>
        <v>0</v>
      </c>
      <c r="M30" t="str">
        <f>IF(AND(A30&lt;&gt;"",G30&lt;&gt;"",L30&lt;&gt;"",G30&lt;=L30),"Pedir","")</f>
        <v/>
      </c>
    </row>
    <row r="31">
      <c r="H31" t="str">
        <f>IF(OR(A31="",G31=""),"",G31-F31)</f>
        <v/>
      </c>
      <c r="I31" s="1">
        <f>G31*D31</f>
        <v>0</v>
      </c>
      <c r="J31" s="1">
        <f>G31*E31</f>
        <v>0</v>
      </c>
      <c r="K31" s="1">
        <f>IF(OR(A31="",G31=""),0,(G31-F31)*D31)</f>
        <v>0</v>
      </c>
      <c r="M31" t="str">
        <f>IF(AND(A31&lt;&gt;"",G31&lt;&gt;"",L31&lt;&gt;"",G31&lt;=L31),"Pedir","")</f>
        <v/>
      </c>
    </row>
    <row r="32">
      <c r="H32" t="str">
        <f>IF(OR(A32="",G32=""),"",G32-F32)</f>
        <v/>
      </c>
      <c r="I32" s="1">
        <f>G32*D32</f>
        <v>0</v>
      </c>
      <c r="J32" s="1">
        <f>G32*E32</f>
        <v>0</v>
      </c>
      <c r="K32" s="1">
        <f>IF(OR(A32="",G32=""),0,(G32-F32)*D32)</f>
        <v>0</v>
      </c>
      <c r="M32" t="str">
        <f>IF(AND(A32&lt;&gt;"",G32&lt;&gt;"",L32&lt;&gt;"",G32&lt;=L32),"Pedir","")</f>
        <v/>
      </c>
    </row>
    <row r="33">
      <c r="H33" t="str">
        <f>IF(OR(A33="",G33=""),"",G33-F33)</f>
        <v/>
      </c>
      <c r="I33" s="1">
        <f>G33*D33</f>
        <v>0</v>
      </c>
      <c r="J33" s="1">
        <f>G33*E33</f>
        <v>0</v>
      </c>
      <c r="K33" s="1">
        <f>IF(OR(A33="",G33=""),0,(G33-F33)*D33)</f>
        <v>0</v>
      </c>
      <c r="M33" t="str">
        <f>IF(AND(A33&lt;&gt;"",G33&lt;&gt;"",L33&lt;&gt;"",G33&lt;=L33),"Pedir","")</f>
        <v/>
      </c>
    </row>
    <row r="34">
      <c r="H34" t="str">
        <f>IF(OR(A34="",G34=""),"",G34-F34)</f>
        <v/>
      </c>
      <c r="I34" s="1">
        <f>G34*D34</f>
        <v>0</v>
      </c>
      <c r="J34" s="1">
        <f>G34*E34</f>
        <v>0</v>
      </c>
      <c r="K34" s="1">
        <f>IF(OR(A34="",G34=""),0,(G34-F34)*D34)</f>
        <v>0</v>
      </c>
      <c r="M34" t="str">
        <f>IF(AND(A34&lt;&gt;"",G34&lt;&gt;"",L34&lt;&gt;"",G34&lt;=L34),"Pedir","")</f>
        <v/>
      </c>
    </row>
    <row r="35">
      <c r="H35" t="str">
        <f>IF(OR(A35="",G35=""),"",G35-F35)</f>
        <v/>
      </c>
      <c r="I35" s="1">
        <f>G35*D35</f>
        <v>0</v>
      </c>
      <c r="J35" s="1">
        <f>G35*E35</f>
        <v>0</v>
      </c>
      <c r="K35" s="1">
        <f>IF(OR(A35="",G35=""),0,(G35-F35)*D35)</f>
        <v>0</v>
      </c>
      <c r="M35" t="str">
        <f>IF(AND(A35&lt;&gt;"",G35&lt;&gt;"",L35&lt;&gt;"",G35&lt;=L35),"Pedir","")</f>
        <v/>
      </c>
    </row>
    <row r="36">
      <c r="H36" t="str">
        <f>IF(OR(A36="",G36=""),"",G36-F36)</f>
        <v/>
      </c>
      <c r="I36" s="1">
        <f>G36*D36</f>
        <v>0</v>
      </c>
      <c r="J36" s="1">
        <f>G36*E36</f>
        <v>0</v>
      </c>
      <c r="K36" s="1">
        <f>IF(OR(A36="",G36=""),0,(G36-F36)*D36)</f>
        <v>0</v>
      </c>
      <c r="M36" t="str">
        <f>IF(AND(A36&lt;&gt;"",G36&lt;&gt;"",L36&lt;&gt;"",G36&lt;=L36),"Pedir","")</f>
        <v/>
      </c>
    </row>
    <row r="37">
      <c r="H37" t="str">
        <f>IF(OR(A37="",G37=""),"",G37-F37)</f>
        <v/>
      </c>
      <c r="I37" s="1">
        <f>G37*D37</f>
        <v>0</v>
      </c>
      <c r="J37" s="1">
        <f>G37*E37</f>
        <v>0</v>
      </c>
      <c r="K37" s="1">
        <f>IF(OR(A37="",G37=""),0,(G37-F37)*D37)</f>
        <v>0</v>
      </c>
      <c r="M37" t="str">
        <f>IF(AND(A37&lt;&gt;"",G37&lt;&gt;"",L37&lt;&gt;"",G37&lt;=L37),"Pedir","")</f>
        <v/>
      </c>
    </row>
    <row r="38">
      <c r="H38" t="str">
        <f>IF(OR(A38="",G38=""),"",G38-F38)</f>
        <v/>
      </c>
      <c r="I38" s="1">
        <f>G38*D38</f>
        <v>0</v>
      </c>
      <c r="J38" s="1">
        <f>G38*E38</f>
        <v>0</v>
      </c>
      <c r="K38" s="1">
        <f>IF(OR(A38="",G38=""),0,(G38-F38)*D38)</f>
        <v>0</v>
      </c>
      <c r="M38" t="str">
        <f>IF(AND(A38&lt;&gt;"",G38&lt;&gt;"",L38&lt;&gt;"",G38&lt;=L38),"Pedir","")</f>
        <v/>
      </c>
    </row>
    <row r="39">
      <c r="H39" t="str">
        <f>IF(OR(A39="",G39=""),"",G39-F39)</f>
        <v/>
      </c>
      <c r="I39" s="1">
        <f>G39*D39</f>
        <v>0</v>
      </c>
      <c r="J39" s="1">
        <f>G39*E39</f>
        <v>0</v>
      </c>
      <c r="K39" s="1">
        <f>IF(OR(A39="",G39=""),0,(G39-F39)*D39)</f>
        <v>0</v>
      </c>
      <c r="M39" t="str">
        <f>IF(AND(A39&lt;&gt;"",G39&lt;&gt;"",L39&lt;&gt;"",G39&lt;=L39),"Pedir","")</f>
        <v/>
      </c>
    </row>
    <row r="40">
      <c r="H40" t="str">
        <f>IF(OR(A40="",G40=""),"",G40-F40)</f>
        <v/>
      </c>
      <c r="I40" s="1">
        <f>G40*D40</f>
        <v>0</v>
      </c>
      <c r="J40" s="1">
        <f>G40*E40</f>
        <v>0</v>
      </c>
      <c r="K40" s="1">
        <f>IF(OR(A40="",G40=""),0,(G40-F40)*D40)</f>
        <v>0</v>
      </c>
      <c r="M40" t="str">
        <f>IF(AND(A40&lt;&gt;"",G40&lt;&gt;"",L40&lt;&gt;"",G40&lt;=L40),"Pedir","")</f>
        <v/>
      </c>
    </row>
    <row r="41">
      <c r="H41" t="str">
        <f>IF(OR(A41="",G41=""),"",G41-F41)</f>
        <v/>
      </c>
      <c r="I41" s="1">
        <f>G41*D41</f>
        <v>0</v>
      </c>
      <c r="J41" s="1">
        <f>G41*E41</f>
        <v>0</v>
      </c>
      <c r="K41" s="1">
        <f>IF(OR(A41="",G41=""),0,(G41-F41)*D41)</f>
        <v>0</v>
      </c>
      <c r="M41" t="str">
        <f>IF(AND(A41&lt;&gt;"",G41&lt;&gt;"",L41&lt;&gt;"",G41&lt;=L41),"Pedir","")</f>
        <v/>
      </c>
    </row>
    <row r="42">
      <c r="H42" t="str">
        <f>IF(OR(A42="",G42=""),"",G42-F42)</f>
        <v/>
      </c>
      <c r="I42" s="1">
        <f>G42*D42</f>
        <v>0</v>
      </c>
      <c r="J42" s="1">
        <f>G42*E42</f>
        <v>0</v>
      </c>
      <c r="K42" s="1">
        <f>IF(OR(A42="",G42=""),0,(G42-F42)*D42)</f>
        <v>0</v>
      </c>
      <c r="M42" t="str">
        <f>IF(AND(A42&lt;&gt;"",G42&lt;&gt;"",L42&lt;&gt;"",G42&lt;=L42),"Pedir","")</f>
        <v/>
      </c>
    </row>
    <row r="43">
      <c r="H43" t="str">
        <f>IF(OR(A43="",G43=""),"",G43-F43)</f>
        <v/>
      </c>
      <c r="I43" s="1">
        <f>G43*D43</f>
        <v>0</v>
      </c>
      <c r="J43" s="1">
        <f>G43*E43</f>
        <v>0</v>
      </c>
      <c r="K43" s="1">
        <f>IF(OR(A43="",G43=""),0,(G43-F43)*D43)</f>
        <v>0</v>
      </c>
      <c r="M43" t="str">
        <f>IF(AND(A43&lt;&gt;"",G43&lt;&gt;"",L43&lt;&gt;"",G43&lt;=L43),"Pedir","")</f>
        <v/>
      </c>
    </row>
    <row r="44">
      <c r="H44" t="str">
        <f>IF(OR(A44="",G44=""),"",G44-F44)</f>
        <v/>
      </c>
      <c r="I44" s="1">
        <f>G44*D44</f>
        <v>0</v>
      </c>
      <c r="J44" s="1">
        <f>G44*E44</f>
        <v>0</v>
      </c>
      <c r="K44" s="1">
        <f>IF(OR(A44="",G44=""),0,(G44-F44)*D44)</f>
        <v>0</v>
      </c>
      <c r="M44" t="str">
        <f>IF(AND(A44&lt;&gt;"",G44&lt;&gt;"",L44&lt;&gt;"",G44&lt;=L44),"Pedir","")</f>
        <v/>
      </c>
    </row>
    <row r="45">
      <c r="H45" t="str">
        <f>IF(OR(A45="",G45=""),"",G45-F45)</f>
        <v/>
      </c>
      <c r="I45" s="1">
        <f>G45*D45</f>
        <v>0</v>
      </c>
      <c r="J45" s="1">
        <f>G45*E45</f>
        <v>0</v>
      </c>
      <c r="K45" s="1">
        <f>IF(OR(A45="",G45=""),0,(G45-F45)*D45)</f>
        <v>0</v>
      </c>
      <c r="M45" t="str">
        <f>IF(AND(A45&lt;&gt;"",G45&lt;&gt;"",L45&lt;&gt;"",G45&lt;=L45),"Pedir","")</f>
        <v/>
      </c>
    </row>
    <row r="46">
      <c r="H46" t="str">
        <f>IF(OR(A46="",G46=""),"",G46-F46)</f>
        <v/>
      </c>
      <c r="I46" s="1">
        <f>G46*D46</f>
        <v>0</v>
      </c>
      <c r="J46" s="1">
        <f>G46*E46</f>
        <v>0</v>
      </c>
      <c r="K46" s="1">
        <f>IF(OR(A46="",G46=""),0,(G46-F46)*D46)</f>
        <v>0</v>
      </c>
      <c r="M46" t="str">
        <f>IF(AND(A46&lt;&gt;"",G46&lt;&gt;"",L46&lt;&gt;"",G46&lt;=L46),"Pedir","")</f>
        <v/>
      </c>
    </row>
    <row r="47">
      <c r="H47" t="str">
        <f>IF(OR(A47="",G47=""),"",G47-F47)</f>
        <v/>
      </c>
      <c r="I47" s="1">
        <f>G47*D47</f>
        <v>0</v>
      </c>
      <c r="J47" s="1">
        <f>G47*E47</f>
        <v>0</v>
      </c>
      <c r="K47" s="1">
        <f>IF(OR(A47="",G47=""),0,(G47-F47)*D47)</f>
        <v>0</v>
      </c>
      <c r="M47" t="str">
        <f>IF(AND(A47&lt;&gt;"",G47&lt;&gt;"",L47&lt;&gt;"",G47&lt;=L47),"Pedir","")</f>
        <v/>
      </c>
    </row>
    <row r="48">
      <c r="H48" t="str">
        <f>IF(OR(A48="",G48=""),"",G48-F48)</f>
        <v/>
      </c>
      <c r="I48" s="1">
        <f>G48*D48</f>
        <v>0</v>
      </c>
      <c r="J48" s="1">
        <f>G48*E48</f>
        <v>0</v>
      </c>
      <c r="K48" s="1">
        <f>IF(OR(A48="",G48=""),0,(G48-F48)*D48)</f>
        <v>0</v>
      </c>
      <c r="M48" t="str">
        <f>IF(AND(A48&lt;&gt;"",G48&lt;&gt;"",L48&lt;&gt;"",G48&lt;=L48),"Pedir","")</f>
        <v/>
      </c>
    </row>
    <row r="49">
      <c r="H49" t="str">
        <f>IF(OR(A49="",G49=""),"",G49-F49)</f>
        <v/>
      </c>
      <c r="I49" s="1">
        <f>G49*D49</f>
        <v>0</v>
      </c>
      <c r="J49" s="1">
        <f>G49*E49</f>
        <v>0</v>
      </c>
      <c r="K49" s="1">
        <f>IF(OR(A49="",G49=""),0,(G49-F49)*D49)</f>
        <v>0</v>
      </c>
      <c r="M49" t="str">
        <f>IF(AND(A49&lt;&gt;"",G49&lt;&gt;"",L49&lt;&gt;"",G49&lt;=L49),"Pedir","")</f>
        <v/>
      </c>
    </row>
    <row r="50">
      <c r="H50" t="str">
        <f>IF(OR(A50="",G50=""),"",G50-F50)</f>
        <v/>
      </c>
      <c r="I50" s="1">
        <f>G50*D50</f>
        <v>0</v>
      </c>
      <c r="J50" s="1">
        <f>G50*E50</f>
        <v>0</v>
      </c>
      <c r="K50" s="1">
        <f>IF(OR(A50="",G50=""),0,(G50-F50)*D50)</f>
        <v>0</v>
      </c>
      <c r="M50" t="str">
        <f>IF(AND(A50&lt;&gt;"",G50&lt;&gt;"",L50&lt;&gt;"",G50&lt;=L50),"Pedir","")</f>
        <v/>
      </c>
    </row>
    <row r="51">
      <c r="H51" t="str">
        <f>IF(OR(A51="",G51=""),"",G51-F51)</f>
        <v/>
      </c>
      <c r="I51" s="1">
        <f>G51*D51</f>
        <v>0</v>
      </c>
      <c r="J51" s="1">
        <f>G51*E51</f>
        <v>0</v>
      </c>
      <c r="K51" s="1">
        <f>IF(OR(A51="",G51=""),0,(G51-F51)*D51)</f>
        <v>0</v>
      </c>
      <c r="M51" t="str">
        <f>IF(AND(A51&lt;&gt;"",G51&lt;&gt;"",L51&lt;&gt;"",G51&lt;=L51),"Pedir","")</f>
        <v/>
      </c>
    </row>
    <row r="52">
      <c r="H52" t="str">
        <f>IF(OR(A52="",G52=""),"",G52-F52)</f>
        <v/>
      </c>
      <c r="I52" s="1">
        <f>G52*D52</f>
        <v>0</v>
      </c>
      <c r="J52" s="1">
        <f>G52*E52</f>
        <v>0</v>
      </c>
      <c r="K52" s="1">
        <f>IF(OR(A52="",G52=""),0,(G52-F52)*D52)</f>
        <v>0</v>
      </c>
      <c r="M52" t="str">
        <f>IF(AND(A52&lt;&gt;"",G52&lt;&gt;"",L52&lt;&gt;"",G52&lt;=L52),"Pedir","")</f>
        <v/>
      </c>
    </row>
    <row r="53">
      <c r="H53" t="str">
        <f>IF(OR(A53="",G53=""),"",G53-F53)</f>
        <v/>
      </c>
      <c r="I53" s="1">
        <f>G53*D53</f>
        <v>0</v>
      </c>
      <c r="J53" s="1">
        <f>G53*E53</f>
        <v>0</v>
      </c>
      <c r="K53" s="1">
        <f>IF(OR(A53="",G53=""),0,(G53-F53)*D53)</f>
        <v>0</v>
      </c>
      <c r="M53" t="str">
        <f>IF(AND(A53&lt;&gt;"",G53&lt;&gt;"",L53&lt;&gt;"",G53&lt;=L53),"Pedir","")</f>
        <v/>
      </c>
    </row>
    <row r="54">
      <c r="H54" t="str">
        <f>IF(OR(A54="",G54=""),"",G54-F54)</f>
        <v/>
      </c>
      <c r="I54" s="1">
        <f>G54*D54</f>
        <v>0</v>
      </c>
      <c r="J54" s="1">
        <f>G54*E54</f>
        <v>0</v>
      </c>
      <c r="K54" s="1">
        <f>IF(OR(A54="",G54=""),0,(G54-F54)*D54)</f>
        <v>0</v>
      </c>
      <c r="M54" t="str">
        <f>IF(AND(A54&lt;&gt;"",G54&lt;&gt;"",L54&lt;&gt;"",G54&lt;=L54),"Pedir","")</f>
        <v/>
      </c>
    </row>
    <row r="55">
      <c r="H55" t="str">
        <f>IF(OR(A55="",G55=""),"",G55-F55)</f>
        <v/>
      </c>
      <c r="I55" s="1">
        <f>G55*D55</f>
        <v>0</v>
      </c>
      <c r="J55" s="1">
        <f>G55*E55</f>
        <v>0</v>
      </c>
      <c r="K55" s="1">
        <f>IF(OR(A55="",G55=""),0,(G55-F55)*D55)</f>
        <v>0</v>
      </c>
      <c r="M55" t="str">
        <f>IF(AND(A55&lt;&gt;"",G55&lt;&gt;"",L55&lt;&gt;"",G55&lt;=L55),"Pedir","")</f>
        <v/>
      </c>
    </row>
    <row r="56">
      <c r="H56" t="str">
        <f>IF(OR(A56="",G56=""),"",G56-F56)</f>
        <v/>
      </c>
      <c r="I56" s="1">
        <f>G56*D56</f>
        <v>0</v>
      </c>
      <c r="J56" s="1">
        <f>G56*E56</f>
        <v>0</v>
      </c>
      <c r="K56" s="1">
        <f>IF(OR(A56="",G56=""),0,(G56-F56)*D56)</f>
        <v>0</v>
      </c>
      <c r="M56" t="str">
        <f>IF(AND(A56&lt;&gt;"",G56&lt;&gt;"",L56&lt;&gt;"",G56&lt;=L56),"Pedir","")</f>
        <v/>
      </c>
    </row>
    <row r="57">
      <c r="H57" t="str">
        <f>IF(OR(A57="",G57=""),"",G57-F57)</f>
        <v/>
      </c>
      <c r="I57" s="1">
        <f>G57*D57</f>
        <v>0</v>
      </c>
      <c r="J57" s="1">
        <f>G57*E57</f>
        <v>0</v>
      </c>
      <c r="K57" s="1">
        <f>IF(OR(A57="",G57=""),0,(G57-F57)*D57)</f>
        <v>0</v>
      </c>
      <c r="M57" t="str">
        <f>IF(AND(A57&lt;&gt;"",G57&lt;&gt;"",L57&lt;&gt;"",G57&lt;=L57),"Pedir","")</f>
        <v/>
      </c>
    </row>
    <row r="58">
      <c r="H58" t="str">
        <f>IF(OR(A58="",G58=""),"",G58-F58)</f>
        <v/>
      </c>
      <c r="I58" s="1">
        <f>G58*D58</f>
        <v>0</v>
      </c>
      <c r="J58" s="1">
        <f>G58*E58</f>
        <v>0</v>
      </c>
      <c r="K58" s="1">
        <f>IF(OR(A58="",G58=""),0,(G58-F58)*D58)</f>
        <v>0</v>
      </c>
      <c r="M58" t="str">
        <f>IF(AND(A58&lt;&gt;"",G58&lt;&gt;"",L58&lt;&gt;"",G58&lt;=L58),"Pedir","")</f>
        <v/>
      </c>
    </row>
    <row r="59">
      <c r="H59" t="str">
        <f>IF(OR(A59="",G59=""),"",G59-F59)</f>
        <v/>
      </c>
      <c r="I59" s="1">
        <f>G59*D59</f>
        <v>0</v>
      </c>
      <c r="J59" s="1">
        <f>G59*E59</f>
        <v>0</v>
      </c>
      <c r="K59" s="1">
        <f>IF(OR(A59="",G59=""),0,(G59-F59)*D59)</f>
        <v>0</v>
      </c>
      <c r="M59" t="str">
        <f>IF(AND(A59&lt;&gt;"",G59&lt;&gt;"",L59&lt;&gt;"",G59&lt;=L59),"Pedir","")</f>
        <v/>
      </c>
    </row>
    <row r="60">
      <c r="H60" t="str">
        <f>IF(OR(A60="",G60=""),"",G60-F60)</f>
        <v/>
      </c>
      <c r="I60" s="1">
        <f>G60*D60</f>
        <v>0</v>
      </c>
      <c r="J60" s="1">
        <f>G60*E60</f>
        <v>0</v>
      </c>
      <c r="K60" s="1">
        <f>IF(OR(A60="",G60=""),0,(G60-F60)*D60)</f>
        <v>0</v>
      </c>
      <c r="M60" t="str">
        <f>IF(AND(A60&lt;&gt;"",G60&lt;&gt;"",L60&lt;&gt;"",G60&lt;=L60),"Pedir","")</f>
        <v/>
      </c>
    </row>
    <row r="61">
      <c r="H61" t="str">
        <f>IF(OR(A61="",G61=""),"",G61-F61)</f>
        <v/>
      </c>
      <c r="I61" s="1">
        <f>G61*D61</f>
        <v>0</v>
      </c>
      <c r="J61" s="1">
        <f>G61*E61</f>
        <v>0</v>
      </c>
      <c r="K61" s="1">
        <f>IF(OR(A61="",G61=""),0,(G61-F61)*D61)</f>
        <v>0</v>
      </c>
      <c r="M61" t="str">
        <f>IF(AND(A61&lt;&gt;"",G61&lt;&gt;"",L61&lt;&gt;"",G61&lt;=L61),"Pedir","")</f>
        <v/>
      </c>
    </row>
    <row r="62">
      <c r="H62" t="str">
        <f>IF(OR(A62="",G62=""),"",G62-F62)</f>
        <v/>
      </c>
      <c r="I62" s="1">
        <f>G62*D62</f>
        <v>0</v>
      </c>
      <c r="J62" s="1">
        <f>G62*E62</f>
        <v>0</v>
      </c>
      <c r="K62" s="1">
        <f>IF(OR(A62="",G62=""),0,(G62-F62)*D62)</f>
        <v>0</v>
      </c>
      <c r="M62" t="str">
        <f>IF(AND(A62&lt;&gt;"",G62&lt;&gt;"",L62&lt;&gt;"",G62&lt;=L62),"Pedir","")</f>
        <v/>
      </c>
    </row>
    <row r="63">
      <c r="H63" t="str">
        <f>IF(OR(A63="",G63=""),"",G63-F63)</f>
        <v/>
      </c>
      <c r="I63" s="1">
        <f>G63*D63</f>
        <v>0</v>
      </c>
      <c r="J63" s="1">
        <f>G63*E63</f>
        <v>0</v>
      </c>
      <c r="K63" s="1">
        <f>IF(OR(A63="",G63=""),0,(G63-F63)*D63)</f>
        <v>0</v>
      </c>
      <c r="M63" t="str">
        <f>IF(AND(A63&lt;&gt;"",G63&lt;&gt;"",L63&lt;&gt;"",G63&lt;=L63),"Pedir","")</f>
        <v/>
      </c>
    </row>
    <row r="64">
      <c r="H64" t="str">
        <f>IF(OR(A64="",G64=""),"",G64-F64)</f>
        <v/>
      </c>
      <c r="I64" s="1">
        <f>G64*D64</f>
        <v>0</v>
      </c>
      <c r="J64" s="1">
        <f>G64*E64</f>
        <v>0</v>
      </c>
      <c r="K64" s="1">
        <f>IF(OR(A64="",G64=""),0,(G64-F64)*D64)</f>
        <v>0</v>
      </c>
      <c r="M64" t="str">
        <f>IF(AND(A64&lt;&gt;"",G64&lt;&gt;"",L64&lt;&gt;"",G64&lt;=L64),"Pedir","")</f>
        <v/>
      </c>
    </row>
    <row r="65">
      <c r="H65" t="str">
        <f>IF(OR(A65="",G65=""),"",G65-F65)</f>
        <v/>
      </c>
      <c r="I65" s="1">
        <f>G65*D65</f>
        <v>0</v>
      </c>
      <c r="J65" s="1">
        <f>G65*E65</f>
        <v>0</v>
      </c>
      <c r="K65" s="1">
        <f>IF(OR(A65="",G65=""),0,(G65-F65)*D65)</f>
        <v>0</v>
      </c>
      <c r="M65" t="str">
        <f>IF(AND(A65&lt;&gt;"",G65&lt;&gt;"",L65&lt;&gt;"",G65&lt;=L65),"Pedir","")</f>
        <v/>
      </c>
    </row>
    <row r="66">
      <c r="H66" t="str">
        <f>IF(OR(A66="",G66=""),"",G66-F66)</f>
        <v/>
      </c>
      <c r="I66" s="1">
        <f>G66*D66</f>
        <v>0</v>
      </c>
      <c r="J66" s="1">
        <f>G66*E66</f>
        <v>0</v>
      </c>
      <c r="K66" s="1">
        <f>IF(OR(A66="",G66=""),0,(G66-F66)*D66)</f>
        <v>0</v>
      </c>
      <c r="M66" t="str">
        <f>IF(AND(A66&lt;&gt;"",G66&lt;&gt;"",L66&lt;&gt;"",G66&lt;=L66),"Pedir","")</f>
        <v/>
      </c>
    </row>
    <row r="67">
      <c r="H67" t="str">
        <f>IF(OR(A67="",G67=""),"",G67-F67)</f>
        <v/>
      </c>
      <c r="I67" s="1">
        <f>G67*D67</f>
        <v>0</v>
      </c>
      <c r="J67" s="1">
        <f>G67*E67</f>
        <v>0</v>
      </c>
      <c r="K67" s="1">
        <f>IF(OR(A67="",G67=""),0,(G67-F67)*D67)</f>
        <v>0</v>
      </c>
      <c r="M67" t="str">
        <f>IF(AND(A67&lt;&gt;"",G67&lt;&gt;"",L67&lt;&gt;"",G67&lt;=L67),"Pedir","")</f>
        <v/>
      </c>
    </row>
    <row r="68">
      <c r="H68" t="str">
        <f>IF(OR(A68="",G68=""),"",G68-F68)</f>
        <v/>
      </c>
      <c r="I68" s="1">
        <f>G68*D68</f>
        <v>0</v>
      </c>
      <c r="J68" s="1">
        <f>G68*E68</f>
        <v>0</v>
      </c>
      <c r="K68" s="1">
        <f>IF(OR(A68="",G68=""),0,(G68-F68)*D68)</f>
        <v>0</v>
      </c>
      <c r="M68" t="str">
        <f>IF(AND(A68&lt;&gt;"",G68&lt;&gt;"",L68&lt;&gt;"",G68&lt;=L68),"Pedir","")</f>
        <v/>
      </c>
    </row>
    <row r="69">
      <c r="H69" t="str">
        <f>IF(OR(A69="",G69=""),"",G69-F69)</f>
        <v/>
      </c>
      <c r="I69" s="1">
        <f>G69*D69</f>
        <v>0</v>
      </c>
      <c r="J69" s="1">
        <f>G69*E69</f>
        <v>0</v>
      </c>
      <c r="K69" s="1">
        <f>IF(OR(A69="",G69=""),0,(G69-F69)*D69)</f>
        <v>0</v>
      </c>
      <c r="M69" t="str">
        <f>IF(AND(A69&lt;&gt;"",G69&lt;&gt;"",L69&lt;&gt;"",G69&lt;=L69),"Pedir","")</f>
        <v/>
      </c>
    </row>
    <row r="70">
      <c r="H70" t="str">
        <f>IF(OR(A70="",G70=""),"",G70-F70)</f>
        <v/>
      </c>
      <c r="I70" s="1">
        <f>G70*D70</f>
        <v>0</v>
      </c>
      <c r="J70" s="1">
        <f>G70*E70</f>
        <v>0</v>
      </c>
      <c r="K70" s="1">
        <f>IF(OR(A70="",G70=""),0,(G70-F70)*D70)</f>
        <v>0</v>
      </c>
      <c r="M70" t="str">
        <f>IF(AND(A70&lt;&gt;"",G70&lt;&gt;"",L70&lt;&gt;"",G70&lt;=L70),"Pedir","")</f>
        <v/>
      </c>
    </row>
    <row r="71">
      <c r="H71" t="str">
        <f>IF(OR(A71="",G71=""),"",G71-F71)</f>
        <v/>
      </c>
      <c r="I71" s="1">
        <f>G71*D71</f>
        <v>0</v>
      </c>
      <c r="J71" s="1">
        <f>G71*E71</f>
        <v>0</v>
      </c>
      <c r="K71" s="1">
        <f>IF(OR(A71="",G71=""),0,(G71-F71)*D71)</f>
        <v>0</v>
      </c>
      <c r="M71" t="str">
        <f>IF(AND(A71&lt;&gt;"",G71&lt;&gt;"",L71&lt;&gt;"",G71&lt;=L71),"Pedir","")</f>
        <v/>
      </c>
    </row>
    <row r="72">
      <c r="H72" t="str">
        <f>IF(OR(A72="",G72=""),"",G72-F72)</f>
        <v/>
      </c>
      <c r="I72" s="1">
        <f>G72*D72</f>
        <v>0</v>
      </c>
      <c r="J72" s="1">
        <f>G72*E72</f>
        <v>0</v>
      </c>
      <c r="K72" s="1">
        <f>IF(OR(A72="",G72=""),0,(G72-F72)*D72)</f>
        <v>0</v>
      </c>
      <c r="M72" t="str">
        <f>IF(AND(A72&lt;&gt;"",G72&lt;&gt;"",L72&lt;&gt;"",G72&lt;=L72),"Pedir","")</f>
        <v/>
      </c>
    </row>
    <row r="73">
      <c r="H73" t="str">
        <f>IF(OR(A73="",G73=""),"",G73-F73)</f>
        <v/>
      </c>
      <c r="I73" s="1">
        <f>G73*D73</f>
        <v>0</v>
      </c>
      <c r="J73" s="1">
        <f>G73*E73</f>
        <v>0</v>
      </c>
      <c r="K73" s="1">
        <f>IF(OR(A73="",G73=""),0,(G73-F73)*D73)</f>
        <v>0</v>
      </c>
      <c r="M73" t="str">
        <f>IF(AND(A73&lt;&gt;"",G73&lt;&gt;"",L73&lt;&gt;"",G73&lt;=L73),"Pedir","")</f>
        <v/>
      </c>
    </row>
    <row r="74">
      <c r="H74" t="str">
        <f>IF(OR(A74="",G74=""),"",G74-F74)</f>
        <v/>
      </c>
      <c r="I74" s="1">
        <f>G74*D74</f>
        <v>0</v>
      </c>
      <c r="J74" s="1">
        <f>G74*E74</f>
        <v>0</v>
      </c>
      <c r="K74" s="1">
        <f>IF(OR(A74="",G74=""),0,(G74-F74)*D74)</f>
        <v>0</v>
      </c>
      <c r="M74" t="str">
        <f>IF(AND(A74&lt;&gt;"",G74&lt;&gt;"",L74&lt;&gt;"",G74&lt;=L74),"Pedir","")</f>
        <v/>
      </c>
    </row>
    <row r="75">
      <c r="H75" t="str">
        <f>IF(OR(A75="",G75=""),"",G75-F75)</f>
        <v/>
      </c>
      <c r="I75" s="1">
        <f>G75*D75</f>
        <v>0</v>
      </c>
      <c r="J75" s="1">
        <f>G75*E75</f>
        <v>0</v>
      </c>
      <c r="K75" s="1">
        <f>IF(OR(A75="",G75=""),0,(G75-F75)*D75)</f>
        <v>0</v>
      </c>
      <c r="M75" t="str">
        <f>IF(AND(A75&lt;&gt;"",G75&lt;&gt;"",L75&lt;&gt;"",G75&lt;=L75),"Pedir","")</f>
        <v/>
      </c>
    </row>
    <row r="76">
      <c r="H76" t="str">
        <f>IF(OR(A76="",G76=""),"",G76-F76)</f>
        <v/>
      </c>
      <c r="I76" s="1">
        <f>G76*D76</f>
        <v>0</v>
      </c>
      <c r="J76" s="1">
        <f>G76*E76</f>
        <v>0</v>
      </c>
      <c r="K76" s="1">
        <f>IF(OR(A76="",G76=""),0,(G76-F76)*D76)</f>
        <v>0</v>
      </c>
      <c r="M76" t="str">
        <f>IF(AND(A76&lt;&gt;"",G76&lt;&gt;"",L76&lt;&gt;"",G76&lt;=L76),"Pedir","")</f>
        <v/>
      </c>
    </row>
    <row r="77">
      <c r="H77" t="str">
        <f>IF(OR(A77="",G77=""),"",G77-F77)</f>
        <v/>
      </c>
      <c r="I77" s="1">
        <f>G77*D77</f>
        <v>0</v>
      </c>
      <c r="J77" s="1">
        <f>G77*E77</f>
        <v>0</v>
      </c>
      <c r="K77" s="1">
        <f>IF(OR(A77="",G77=""),0,(G77-F77)*D77)</f>
        <v>0</v>
      </c>
      <c r="M77" t="str">
        <f>IF(AND(A77&lt;&gt;"",G77&lt;&gt;"",L77&lt;&gt;"",G77&lt;=L77),"Pedir","")</f>
        <v/>
      </c>
    </row>
    <row r="78">
      <c r="H78" t="str">
        <f>IF(OR(A78="",G78=""),"",G78-F78)</f>
        <v/>
      </c>
      <c r="I78" s="1">
        <f>G78*D78</f>
        <v>0</v>
      </c>
      <c r="J78" s="1">
        <f>G78*E78</f>
        <v>0</v>
      </c>
      <c r="K78" s="1">
        <f>IF(OR(A78="",G78=""),0,(G78-F78)*D78)</f>
        <v>0</v>
      </c>
      <c r="M78" t="str">
        <f>IF(AND(A78&lt;&gt;"",G78&lt;&gt;"",L78&lt;&gt;"",G78&lt;=L78),"Pedir","")</f>
        <v/>
      </c>
    </row>
    <row r="79">
      <c r="H79" t="str">
        <f>IF(OR(A79="",G79=""),"",G79-F79)</f>
        <v/>
      </c>
      <c r="I79" s="1">
        <f>G79*D79</f>
        <v>0</v>
      </c>
      <c r="J79" s="1">
        <f>G79*E79</f>
        <v>0</v>
      </c>
      <c r="K79" s="1">
        <f>IF(OR(A79="",G79=""),0,(G79-F79)*D79)</f>
        <v>0</v>
      </c>
      <c r="M79" t="str">
        <f>IF(AND(A79&lt;&gt;"",G79&lt;&gt;"",L79&lt;&gt;"",G79&lt;=L79),"Pedir","")</f>
        <v/>
      </c>
    </row>
    <row r="80">
      <c r="H80" t="str">
        <f>IF(OR(A80="",G80=""),"",G80-F80)</f>
        <v/>
      </c>
      <c r="I80" s="1">
        <f>G80*D80</f>
        <v>0</v>
      </c>
      <c r="J80" s="1">
        <f>G80*E80</f>
        <v>0</v>
      </c>
      <c r="K80" s="1">
        <f>IF(OR(A80="",G80=""),0,(G80-F80)*D80)</f>
        <v>0</v>
      </c>
      <c r="M80" t="str">
        <f>IF(AND(A80&lt;&gt;"",G80&lt;&gt;"",L80&lt;&gt;"",G80&lt;=L80),"Pedir","")</f>
        <v/>
      </c>
    </row>
    <row r="81">
      <c r="H81" t="str">
        <f>IF(OR(A81="",G81=""),"",G81-F81)</f>
        <v/>
      </c>
      <c r="I81" s="1">
        <f>G81*D81</f>
        <v>0</v>
      </c>
      <c r="J81" s="1">
        <f>G81*E81</f>
        <v>0</v>
      </c>
      <c r="K81" s="1">
        <f>IF(OR(A81="",G81=""),0,(G81-F81)*D81)</f>
        <v>0</v>
      </c>
      <c r="M81" t="str">
        <f>IF(AND(A81&lt;&gt;"",G81&lt;&gt;"",L81&lt;&gt;"",G81&lt;=L81),"Pedir","")</f>
        <v/>
      </c>
    </row>
    <row r="82">
      <c r="H82" t="str">
        <f>IF(OR(A82="",G82=""),"",G82-F82)</f>
        <v/>
      </c>
      <c r="I82" s="1">
        <f>G82*D82</f>
        <v>0</v>
      </c>
      <c r="J82" s="1">
        <f>G82*E82</f>
        <v>0</v>
      </c>
      <c r="K82" s="1">
        <f>IF(OR(A82="",G82=""),0,(G82-F82)*D82)</f>
        <v>0</v>
      </c>
      <c r="M82" t="str">
        <f>IF(AND(A82&lt;&gt;"",G82&lt;&gt;"",L82&lt;&gt;"",G82&lt;=L82),"Pedir","")</f>
        <v/>
      </c>
    </row>
    <row r="83">
      <c r="H83" t="str">
        <f>IF(OR(A83="",G83=""),"",G83-F83)</f>
        <v/>
      </c>
      <c r="I83" s="1">
        <f>G83*D83</f>
        <v>0</v>
      </c>
      <c r="J83" s="1">
        <f>G83*E83</f>
        <v>0</v>
      </c>
      <c r="K83" s="1">
        <f>IF(OR(A83="",G83=""),0,(G83-F83)*D83)</f>
        <v>0</v>
      </c>
      <c r="M83" t="str">
        <f>IF(AND(A83&lt;&gt;"",G83&lt;&gt;"",L83&lt;&gt;"",G83&lt;=L83),"Pedir","")</f>
        <v/>
      </c>
    </row>
    <row r="84">
      <c r="H84" t="str">
        <f>IF(OR(A84="",G84=""),"",G84-F84)</f>
        <v/>
      </c>
      <c r="I84" s="1">
        <f>G84*D84</f>
        <v>0</v>
      </c>
      <c r="J84" s="1">
        <f>G84*E84</f>
        <v>0</v>
      </c>
      <c r="K84" s="1">
        <f>IF(OR(A84="",G84=""),0,(G84-F84)*D84)</f>
        <v>0</v>
      </c>
      <c r="M84" t="str">
        <f>IF(AND(A84&lt;&gt;"",G84&lt;&gt;"",L84&lt;&gt;"",G84&lt;=L84),"Pedir","")</f>
        <v/>
      </c>
    </row>
    <row r="85">
      <c r="H85" t="str">
        <f>IF(OR(A85="",G85=""),"",G85-F85)</f>
        <v/>
      </c>
      <c r="I85" s="1">
        <f>G85*D85</f>
        <v>0</v>
      </c>
      <c r="J85" s="1">
        <f>G85*E85</f>
        <v>0</v>
      </c>
      <c r="K85" s="1">
        <f>IF(OR(A85="",G85=""),0,(G85-F85)*D85)</f>
        <v>0</v>
      </c>
      <c r="M85" t="str">
        <f>IF(AND(A85&lt;&gt;"",G85&lt;&gt;"",L85&lt;&gt;"",G85&lt;=L85),"Pedir","")</f>
        <v/>
      </c>
    </row>
    <row r="86">
      <c r="H86" t="str">
        <f>IF(OR(A86="",G86=""),"",G86-F86)</f>
        <v/>
      </c>
      <c r="I86" s="1">
        <f>G86*D86</f>
        <v>0</v>
      </c>
      <c r="J86" s="1">
        <f>G86*E86</f>
        <v>0</v>
      </c>
      <c r="K86" s="1">
        <f>IF(OR(A86="",G86=""),0,(G86-F86)*D86)</f>
        <v>0</v>
      </c>
      <c r="M86" t="str">
        <f>IF(AND(A86&lt;&gt;"",G86&lt;&gt;"",L86&lt;&gt;"",G86&lt;=L86),"Pedir","")</f>
        <v/>
      </c>
    </row>
    <row r="87">
      <c r="H87" t="str">
        <f>IF(OR(A87="",G87=""),"",G87-F87)</f>
        <v/>
      </c>
      <c r="I87" s="1">
        <f>G87*D87</f>
        <v>0</v>
      </c>
      <c r="J87" s="1">
        <f>G87*E87</f>
        <v>0</v>
      </c>
      <c r="K87" s="1">
        <f>IF(OR(A87="",G87=""),0,(G87-F87)*D87)</f>
        <v>0</v>
      </c>
      <c r="M87" t="str">
        <f>IF(AND(A87&lt;&gt;"",G87&lt;&gt;"",L87&lt;&gt;"",G87&lt;=L87),"Pedir","")</f>
        <v/>
      </c>
    </row>
    <row r="88">
      <c r="H88" t="str">
        <f>IF(OR(A88="",G88=""),"",G88-F88)</f>
        <v/>
      </c>
      <c r="I88" s="1">
        <f>G88*D88</f>
        <v>0</v>
      </c>
      <c r="J88" s="1">
        <f>G88*E88</f>
        <v>0</v>
      </c>
      <c r="K88" s="1">
        <f>IF(OR(A88="",G88=""),0,(G88-F88)*D88)</f>
        <v>0</v>
      </c>
      <c r="M88" t="str">
        <f>IF(AND(A88&lt;&gt;"",G88&lt;&gt;"",L88&lt;&gt;"",G88&lt;=L88),"Pedir","")</f>
        <v/>
      </c>
    </row>
    <row r="89">
      <c r="H89" t="str">
        <f>IF(OR(A89="",G89=""),"",G89-F89)</f>
        <v/>
      </c>
      <c r="I89" s="1">
        <f>G89*D89</f>
        <v>0</v>
      </c>
      <c r="J89" s="1">
        <f>G89*E89</f>
        <v>0</v>
      </c>
      <c r="K89" s="1">
        <f>IF(OR(A89="",G89=""),0,(G89-F89)*D89)</f>
        <v>0</v>
      </c>
      <c r="M89" t="str">
        <f>IF(AND(A89&lt;&gt;"",G89&lt;&gt;"",L89&lt;&gt;"",G89&lt;=L89),"Pedir","")</f>
        <v/>
      </c>
    </row>
    <row r="90">
      <c r="H90" t="str">
        <f>IF(OR(A90="",G90=""),"",G90-F90)</f>
        <v/>
      </c>
      <c r="I90" s="1">
        <f>G90*D90</f>
        <v>0</v>
      </c>
      <c r="J90" s="1">
        <f>G90*E90</f>
        <v>0</v>
      </c>
      <c r="K90" s="1">
        <f>IF(OR(A90="",G90=""),0,(G90-F90)*D90)</f>
        <v>0</v>
      </c>
      <c r="M90" t="str">
        <f>IF(AND(A90&lt;&gt;"",G90&lt;&gt;"",L90&lt;&gt;"",G90&lt;=L90),"Pedir","")</f>
        <v/>
      </c>
    </row>
    <row r="91">
      <c r="H91" t="str">
        <f>IF(OR(A91="",G91=""),"",G91-F91)</f>
        <v/>
      </c>
      <c r="I91" s="1">
        <f>G91*D91</f>
        <v>0</v>
      </c>
      <c r="J91" s="1">
        <f>G91*E91</f>
        <v>0</v>
      </c>
      <c r="K91" s="1">
        <f>IF(OR(A91="",G91=""),0,(G91-F91)*D91)</f>
        <v>0</v>
      </c>
      <c r="M91" t="str">
        <f>IF(AND(A91&lt;&gt;"",G91&lt;&gt;"",L91&lt;&gt;"",G91&lt;=L91),"Pedir","")</f>
        <v/>
      </c>
    </row>
    <row r="92">
      <c r="H92" t="str">
        <f>IF(OR(A92="",G92=""),"",G92-F92)</f>
        <v/>
      </c>
      <c r="I92" s="1">
        <f>G92*D92</f>
        <v>0</v>
      </c>
      <c r="J92" s="1">
        <f>G92*E92</f>
        <v>0</v>
      </c>
      <c r="K92" s="1">
        <f>IF(OR(A92="",G92=""),0,(G92-F92)*D92)</f>
        <v>0</v>
      </c>
      <c r="M92" t="str">
        <f>IF(AND(A92&lt;&gt;"",G92&lt;&gt;"",L92&lt;&gt;"",G92&lt;=L92),"Pedir","")</f>
        <v/>
      </c>
    </row>
    <row r="93">
      <c r="H93" t="str">
        <f>IF(OR(A93="",G93=""),"",G93-F93)</f>
        <v/>
      </c>
      <c r="I93" s="1">
        <f>G93*D93</f>
        <v>0</v>
      </c>
      <c r="J93" s="1">
        <f>G93*E93</f>
        <v>0</v>
      </c>
      <c r="K93" s="1">
        <f>IF(OR(A93="",G93=""),0,(G93-F93)*D93)</f>
        <v>0</v>
      </c>
      <c r="M93" t="str">
        <f>IF(AND(A93&lt;&gt;"",G93&lt;&gt;"",L93&lt;&gt;"",G93&lt;=L93),"Pedir","")</f>
        <v/>
      </c>
    </row>
    <row r="94">
      <c r="H94" t="str">
        <f>IF(OR(A94="",G94=""),"",G94-F94)</f>
        <v/>
      </c>
      <c r="I94" s="1">
        <f>G94*D94</f>
        <v>0</v>
      </c>
      <c r="J94" s="1">
        <f>G94*E94</f>
        <v>0</v>
      </c>
      <c r="K94" s="1">
        <f>IF(OR(A94="",G94=""),0,(G94-F94)*D94)</f>
        <v>0</v>
      </c>
      <c r="M94" t="str">
        <f>IF(AND(A94&lt;&gt;"",G94&lt;&gt;"",L94&lt;&gt;"",G94&lt;=L94),"Pedir","")</f>
        <v/>
      </c>
    </row>
    <row r="95">
      <c r="H95" t="str">
        <f>IF(OR(A95="",G95=""),"",G95-F95)</f>
        <v/>
      </c>
      <c r="I95" s="1">
        <f>G95*D95</f>
        <v>0</v>
      </c>
      <c r="J95" s="1">
        <f>G95*E95</f>
        <v>0</v>
      </c>
      <c r="K95" s="1">
        <f>IF(OR(A95="",G95=""),0,(G95-F95)*D95)</f>
        <v>0</v>
      </c>
      <c r="M95" t="str">
        <f>IF(AND(A95&lt;&gt;"",G95&lt;&gt;"",L95&lt;&gt;"",G95&lt;=L95),"Pedir","")</f>
        <v/>
      </c>
    </row>
    <row r="96">
      <c r="H96" t="str">
        <f>IF(OR(A96="",G96=""),"",G96-F96)</f>
        <v/>
      </c>
      <c r="I96" s="1">
        <f>G96*D96</f>
        <v>0</v>
      </c>
      <c r="J96" s="1">
        <f>G96*E96</f>
        <v>0</v>
      </c>
      <c r="K96" s="1">
        <f>IF(OR(A96="",G96=""),0,(G96-F96)*D96)</f>
        <v>0</v>
      </c>
      <c r="M96" t="str">
        <f>IF(AND(A96&lt;&gt;"",G96&lt;&gt;"",L96&lt;&gt;"",G96&lt;=L96),"Pedir","")</f>
        <v/>
      </c>
    </row>
    <row r="97">
      <c r="H97" t="str">
        <f>IF(OR(A97="",G97=""),"",G97-F97)</f>
        <v/>
      </c>
      <c r="I97" s="1">
        <f>G97*D97</f>
        <v>0</v>
      </c>
      <c r="J97" s="1">
        <f>G97*E97</f>
        <v>0</v>
      </c>
      <c r="K97" s="1">
        <f>IF(OR(A97="",G97=""),0,(G97-F97)*D97)</f>
        <v>0</v>
      </c>
      <c r="M97" t="str">
        <f>IF(AND(A97&lt;&gt;"",G97&lt;&gt;"",L97&lt;&gt;"",G97&lt;=L97),"Pedir","")</f>
        <v/>
      </c>
    </row>
    <row r="98">
      <c r="H98" t="str">
        <f>IF(OR(A98="",G98=""),"",G98-F98)</f>
        <v/>
      </c>
      <c r="I98" s="1">
        <f>G98*D98</f>
        <v>0</v>
      </c>
      <c r="J98" s="1">
        <f>G98*E98</f>
        <v>0</v>
      </c>
      <c r="K98" s="1">
        <f>IF(OR(A98="",G98=""),0,(G98-F98)*D98)</f>
        <v>0</v>
      </c>
      <c r="M98" t="str">
        <f>IF(AND(A98&lt;&gt;"",G98&lt;&gt;"",L98&lt;&gt;"",G98&lt;=L98),"Pedir","")</f>
        <v/>
      </c>
    </row>
    <row r="99">
      <c r="H99" t="str">
        <f>IF(OR(A99="",G99=""),"",G99-F99)</f>
        <v/>
      </c>
      <c r="I99" s="1">
        <f>G99*D99</f>
        <v>0</v>
      </c>
      <c r="J99" s="1">
        <f>G99*E99</f>
        <v>0</v>
      </c>
      <c r="K99" s="1">
        <f>IF(OR(A99="",G99=""),0,(G99-F99)*D99)</f>
        <v>0</v>
      </c>
      <c r="M99" t="str">
        <f>IF(AND(A99&lt;&gt;"",G99&lt;&gt;"",L99&lt;&gt;"",G99&lt;=L99),"Pedir","")</f>
        <v/>
      </c>
    </row>
    <row r="100">
      <c r="H100" t="str">
        <f>IF(OR(A100="",G100=""),"",G100-F100)</f>
        <v/>
      </c>
      <c r="I100" s="1">
        <f>G100*D100</f>
        <v>0</v>
      </c>
      <c r="J100" s="1">
        <f>G100*E100</f>
        <v>0</v>
      </c>
      <c r="K100" s="1">
        <f>IF(OR(A100="",G100=""),0,(G100-F100)*D100)</f>
        <v>0</v>
      </c>
      <c r="M100" t="str">
        <f>IF(AND(A100&lt;&gt;"",G100&lt;&gt;"",L100&lt;&gt;"",G100&lt;=L100),"Pedir","")</f>
        <v/>
      </c>
    </row>
    <row r="101">
      <c r="H101" t="str">
        <f>IF(OR(A101="",G101=""),"",G101-F101)</f>
        <v/>
      </c>
      <c r="I101" s="1">
        <f>G101*D101</f>
        <v>0</v>
      </c>
      <c r="J101" s="1">
        <f>G101*E101</f>
        <v>0</v>
      </c>
      <c r="K101" s="1">
        <f>IF(OR(A101="",G101=""),0,(G101-F101)*D101)</f>
        <v>0</v>
      </c>
      <c r="M101" t="str">
        <f>IF(AND(A101&lt;&gt;"",G101&lt;&gt;"",L101&lt;&gt;"",G101&lt;=L101),"Pedir","")</f>
        <v/>
      </c>
    </row>
    <row r="102">
      <c r="H102" t="str">
        <f>IF(OR(A102="",G102=""),"",G102-F102)</f>
        <v/>
      </c>
      <c r="I102" s="1">
        <f>G102*D102</f>
        <v>0</v>
      </c>
      <c r="J102" s="1">
        <f>G102*E102</f>
        <v>0</v>
      </c>
      <c r="K102" s="1">
        <f>IF(OR(A102="",G102=""),0,(G102-F102)*D102)</f>
        <v>0</v>
      </c>
      <c r="M102" t="str">
        <f>IF(AND(A102&lt;&gt;"",G102&lt;&gt;"",L102&lt;&gt;"",G102&lt;=L102),"Pedir","")</f>
        <v/>
      </c>
    </row>
    <row r="103">
      <c r="H103" t="str">
        <f>IF(OR(A103="",G103=""),"",G103-F103)</f>
        <v/>
      </c>
      <c r="I103" s="1">
        <f>G103*D103</f>
        <v>0</v>
      </c>
      <c r="J103" s="1">
        <f>G103*E103</f>
        <v>0</v>
      </c>
      <c r="K103" s="1">
        <f>IF(OR(A103="",G103=""),0,(G103-F103)*D103)</f>
        <v>0</v>
      </c>
      <c r="M103" t="str">
        <f>IF(AND(A103&lt;&gt;"",G103&lt;&gt;"",L103&lt;&gt;"",G103&lt;=L103),"Pedir","")</f>
        <v/>
      </c>
    </row>
    <row r="104">
      <c r="H104" t="str">
        <f>IF(OR(A104="",G104=""),"",G104-F104)</f>
        <v/>
      </c>
      <c r="I104" s="1">
        <f>G104*D104</f>
        <v>0</v>
      </c>
      <c r="J104" s="1">
        <f>G104*E104</f>
        <v>0</v>
      </c>
      <c r="K104" s="1">
        <f>IF(OR(A104="",G104=""),0,(G104-F104)*D104)</f>
        <v>0</v>
      </c>
      <c r="M104" t="str">
        <f>IF(AND(A104&lt;&gt;"",G104&lt;&gt;"",L104&lt;&gt;"",G104&lt;=L104),"Pedir","")</f>
        <v/>
      </c>
    </row>
    <row r="105">
      <c r="H105" t="str">
        <f>IF(OR(A105="",G105=""),"",G105-F105)</f>
        <v/>
      </c>
      <c r="I105" s="1">
        <f>G105*D105</f>
        <v>0</v>
      </c>
      <c r="J105" s="1">
        <f>G105*E105</f>
        <v>0</v>
      </c>
      <c r="K105" s="1">
        <f>IF(OR(A105="",G105=""),0,(G105-F105)*D105)</f>
        <v>0</v>
      </c>
      <c r="M105" t="str">
        <f>IF(AND(A105&lt;&gt;"",G105&lt;&gt;"",L105&lt;&gt;"",G105&lt;=L105),"Pedir","")</f>
        <v/>
      </c>
    </row>
    <row r="106">
      <c r="H106" t="str">
        <f>IF(OR(A106="",G106=""),"",G106-F106)</f>
        <v/>
      </c>
      <c r="I106" s="1">
        <f>G106*D106</f>
        <v>0</v>
      </c>
      <c r="J106" s="1">
        <f>G106*E106</f>
        <v>0</v>
      </c>
      <c r="K106" s="1">
        <f>IF(OR(A106="",G106=""),0,(G106-F106)*D106)</f>
        <v>0</v>
      </c>
      <c r="M106" t="str">
        <f>IF(AND(A106&lt;&gt;"",G106&lt;&gt;"",L106&lt;&gt;"",G106&lt;=L106),"Pedir","")</f>
        <v/>
      </c>
    </row>
    <row r="107">
      <c r="H107" t="str">
        <f>IF(OR(A107="",G107=""),"",G107-F107)</f>
        <v/>
      </c>
      <c r="I107" s="1">
        <f>G107*D107</f>
        <v>0</v>
      </c>
      <c r="J107" s="1">
        <f>G107*E107</f>
        <v>0</v>
      </c>
      <c r="K107" s="1">
        <f>IF(OR(A107="",G107=""),0,(G107-F107)*D107)</f>
        <v>0</v>
      </c>
      <c r="M107" t="str">
        <f>IF(AND(A107&lt;&gt;"",G107&lt;&gt;"",L107&lt;&gt;"",G107&lt;=L107),"Pedir","")</f>
        <v/>
      </c>
    </row>
    <row r="108">
      <c r="H108" t="str">
        <f>IF(OR(A108="",G108=""),"",G108-F108)</f>
        <v/>
      </c>
      <c r="I108" s="1">
        <f>G108*D108</f>
        <v>0</v>
      </c>
      <c r="J108" s="1">
        <f>G108*E108</f>
        <v>0</v>
      </c>
      <c r="K108" s="1">
        <f>IF(OR(A108="",G108=""),0,(G108-F108)*D108)</f>
        <v>0</v>
      </c>
      <c r="M108" t="str">
        <f>IF(AND(A108&lt;&gt;"",G108&lt;&gt;"",L108&lt;&gt;"",G108&lt;=L108),"Pedir","")</f>
        <v/>
      </c>
    </row>
    <row r="109">
      <c r="H109" t="str">
        <f>IF(OR(A109="",G109=""),"",G109-F109)</f>
        <v/>
      </c>
      <c r="I109" s="1">
        <f>G109*D109</f>
        <v>0</v>
      </c>
      <c r="J109" s="1">
        <f>G109*E109</f>
        <v>0</v>
      </c>
      <c r="K109" s="1">
        <f>IF(OR(A109="",G109=""),0,(G109-F109)*D109)</f>
        <v>0</v>
      </c>
      <c r="M109" t="str">
        <f>IF(AND(A109&lt;&gt;"",G109&lt;&gt;"",L109&lt;&gt;"",G109&lt;=L109),"Pedir","")</f>
        <v/>
      </c>
    </row>
    <row r="110">
      <c r="H110" t="str">
        <f>IF(OR(A110="",G110=""),"",G110-F110)</f>
        <v/>
      </c>
      <c r="I110" s="1">
        <f>G110*D110</f>
        <v>0</v>
      </c>
      <c r="J110" s="1">
        <f>G110*E110</f>
        <v>0</v>
      </c>
      <c r="K110" s="1">
        <f>IF(OR(A110="",G110=""),0,(G110-F110)*D110)</f>
        <v>0</v>
      </c>
      <c r="M110" t="str">
        <f>IF(AND(A110&lt;&gt;"",G110&lt;&gt;"",L110&lt;&gt;"",G110&lt;=L110),"Pedir","")</f>
        <v/>
      </c>
    </row>
    <row r="111">
      <c r="H111" t="str">
        <f>IF(OR(A111="",G111=""),"",G111-F111)</f>
        <v/>
      </c>
      <c r="I111" s="1">
        <f>G111*D111</f>
        <v>0</v>
      </c>
      <c r="J111" s="1">
        <f>G111*E111</f>
        <v>0</v>
      </c>
      <c r="K111" s="1">
        <f>IF(OR(A111="",G111=""),0,(G111-F111)*D111)</f>
        <v>0</v>
      </c>
      <c r="M111" t="str">
        <f>IF(AND(A111&lt;&gt;"",G111&lt;&gt;"",L111&lt;&gt;"",G111&lt;=L111),"Pedir","")</f>
        <v/>
      </c>
    </row>
    <row r="112">
      <c r="H112" t="str">
        <f>IF(OR(A112="",G112=""),"",G112-F112)</f>
        <v/>
      </c>
      <c r="I112" s="1">
        <f>G112*D112</f>
        <v>0</v>
      </c>
      <c r="J112" s="1">
        <f>G112*E112</f>
        <v>0</v>
      </c>
      <c r="K112" s="1">
        <f>IF(OR(A112="",G112=""),0,(G112-F112)*D112)</f>
        <v>0</v>
      </c>
      <c r="M112" t="str">
        <f>IF(AND(A112&lt;&gt;"",G112&lt;&gt;"",L112&lt;&gt;"",G112&lt;=L112),"Pedir","")</f>
        <v/>
      </c>
    </row>
    <row r="113">
      <c r="H113" t="str">
        <f>IF(OR(A113="",G113=""),"",G113-F113)</f>
        <v/>
      </c>
      <c r="I113" s="1">
        <f>G113*D113</f>
        <v>0</v>
      </c>
      <c r="J113" s="1">
        <f>G113*E113</f>
        <v>0</v>
      </c>
      <c r="K113" s="1">
        <f>IF(OR(A113="",G113=""),0,(G113-F113)*D113)</f>
        <v>0</v>
      </c>
      <c r="M113" t="str">
        <f>IF(AND(A113&lt;&gt;"",G113&lt;&gt;"",L113&lt;&gt;"",G113&lt;=L113),"Pedir","")</f>
        <v/>
      </c>
    </row>
    <row r="114">
      <c r="H114" t="str">
        <f>IF(OR(A114="",G114=""),"",G114-F114)</f>
        <v/>
      </c>
      <c r="I114" s="1">
        <f>G114*D114</f>
        <v>0</v>
      </c>
      <c r="J114" s="1">
        <f>G114*E114</f>
        <v>0</v>
      </c>
      <c r="K114" s="1">
        <f>IF(OR(A114="",G114=""),0,(G114-F114)*D114)</f>
        <v>0</v>
      </c>
      <c r="M114" t="str">
        <f>IF(AND(A114&lt;&gt;"",G114&lt;&gt;"",L114&lt;&gt;"",G114&lt;=L114),"Pedir","")</f>
        <v/>
      </c>
    </row>
    <row r="115">
      <c r="H115" t="str">
        <f>IF(OR(A115="",G115=""),"",G115-F115)</f>
        <v/>
      </c>
      <c r="I115" s="1">
        <f>G115*D115</f>
        <v>0</v>
      </c>
      <c r="J115" s="1">
        <f>G115*E115</f>
        <v>0</v>
      </c>
      <c r="K115" s="1">
        <f>IF(OR(A115="",G115=""),0,(G115-F115)*D115)</f>
        <v>0</v>
      </c>
      <c r="M115" t="str">
        <f>IF(AND(A115&lt;&gt;"",G115&lt;&gt;"",L115&lt;&gt;"",G115&lt;=L115),"Pedir","")</f>
        <v/>
      </c>
    </row>
    <row r="116">
      <c r="H116" t="str">
        <f>IF(OR(A116="",G116=""),"",G116-F116)</f>
        <v/>
      </c>
      <c r="I116" s="1">
        <f>G116*D116</f>
        <v>0</v>
      </c>
      <c r="J116" s="1">
        <f>G116*E116</f>
        <v>0</v>
      </c>
      <c r="K116" s="1">
        <f>IF(OR(A116="",G116=""),0,(G116-F116)*D116)</f>
        <v>0</v>
      </c>
      <c r="M116" t="str">
        <f>IF(AND(A116&lt;&gt;"",G116&lt;&gt;"",L116&lt;&gt;"",G116&lt;=L116),"Pedir","")</f>
        <v/>
      </c>
    </row>
    <row r="117">
      <c r="H117" t="str">
        <f>IF(OR(A117="",G117=""),"",G117-F117)</f>
        <v/>
      </c>
      <c r="I117" s="1">
        <f>G117*D117</f>
        <v>0</v>
      </c>
      <c r="J117" s="1">
        <f>G117*E117</f>
        <v>0</v>
      </c>
      <c r="K117" s="1">
        <f>IF(OR(A117="",G117=""),0,(G117-F117)*D117)</f>
        <v>0</v>
      </c>
      <c r="M117" t="str">
        <f>IF(AND(A117&lt;&gt;"",G117&lt;&gt;"",L117&lt;&gt;"",G117&lt;=L117),"Pedir","")</f>
        <v/>
      </c>
    </row>
    <row r="118">
      <c r="H118" t="str">
        <f>IF(OR(A118="",G118=""),"",G118-F118)</f>
        <v/>
      </c>
      <c r="I118" s="1">
        <f>G118*D118</f>
        <v>0</v>
      </c>
      <c r="J118" s="1">
        <f>G118*E118</f>
        <v>0</v>
      </c>
      <c r="K118" s="1">
        <f>IF(OR(A118="",G118=""),0,(G118-F118)*D118)</f>
        <v>0</v>
      </c>
      <c r="M118" t="str">
        <f>IF(AND(A118&lt;&gt;"",G118&lt;&gt;"",L118&lt;&gt;"",G118&lt;=L118),"Pedir","")</f>
        <v/>
      </c>
    </row>
    <row r="119">
      <c r="H119" t="str">
        <f>IF(OR(A119="",G119=""),"",G119-F119)</f>
        <v/>
      </c>
      <c r="I119" s="1">
        <f>G119*D119</f>
        <v>0</v>
      </c>
      <c r="J119" s="1">
        <f>G119*E119</f>
        <v>0</v>
      </c>
      <c r="K119" s="1">
        <f>IF(OR(A119="",G119=""),0,(G119-F119)*D119)</f>
        <v>0</v>
      </c>
      <c r="M119" t="str">
        <f>IF(AND(A119&lt;&gt;"",G119&lt;&gt;"",L119&lt;&gt;"",G119&lt;=L119),"Pedir","")</f>
        <v/>
      </c>
    </row>
    <row r="120">
      <c r="H120" t="str">
        <f>IF(OR(A120="",G120=""),"",G120-F120)</f>
        <v/>
      </c>
      <c r="I120" s="1">
        <f>G120*D120</f>
        <v>0</v>
      </c>
      <c r="J120" s="1">
        <f>G120*E120</f>
        <v>0</v>
      </c>
      <c r="K120" s="1">
        <f>IF(OR(A120="",G120=""),0,(G120-F120)*D120)</f>
        <v>0</v>
      </c>
      <c r="M120" t="str">
        <f>IF(AND(A120&lt;&gt;"",G120&lt;&gt;"",L120&lt;&gt;"",G120&lt;=L120),"Pedir","")</f>
        <v/>
      </c>
    </row>
    <row r="121">
      <c r="H121" t="str">
        <f>IF(OR(A121="",G121=""),"",G121-F121)</f>
        <v/>
      </c>
      <c r="I121" s="1">
        <f>G121*D121</f>
        <v>0</v>
      </c>
      <c r="J121" s="1">
        <f>G121*E121</f>
        <v>0</v>
      </c>
      <c r="K121" s="1">
        <f>IF(OR(A121="",G121=""),0,(G121-F121)*D121)</f>
        <v>0</v>
      </c>
      <c r="M121" t="str">
        <f>IF(AND(A121&lt;&gt;"",G121&lt;&gt;"",L121&lt;&gt;"",G121&lt;=L121),"Pedir","")</f>
        <v/>
      </c>
    </row>
    <row r="122">
      <c r="H122" t="str">
        <f>IF(OR(A122="",G122=""),"",G122-F122)</f>
        <v/>
      </c>
      <c r="I122" s="1">
        <f>G122*D122</f>
        <v>0</v>
      </c>
      <c r="J122" s="1">
        <f>G122*E122</f>
        <v>0</v>
      </c>
      <c r="K122" s="1">
        <f>IF(OR(A122="",G122=""),0,(G122-F122)*D122)</f>
        <v>0</v>
      </c>
      <c r="M122" t="str">
        <f>IF(AND(A122&lt;&gt;"",G122&lt;&gt;"",L122&lt;&gt;"",G122&lt;=L122),"Pedir","")</f>
        <v/>
      </c>
    </row>
    <row r="123">
      <c r="H123" t="str">
        <f>IF(OR(A123="",G123=""),"",G123-F123)</f>
        <v/>
      </c>
      <c r="I123" s="1">
        <f>G123*D123</f>
        <v>0</v>
      </c>
      <c r="J123" s="1">
        <f>G123*E123</f>
        <v>0</v>
      </c>
      <c r="K123" s="1">
        <f>IF(OR(A123="",G123=""),0,(G123-F123)*D123)</f>
        <v>0</v>
      </c>
      <c r="M123" t="str">
        <f>IF(AND(A123&lt;&gt;"",G123&lt;&gt;"",L123&lt;&gt;"",G123&lt;=L123),"Pedir","")</f>
        <v/>
      </c>
    </row>
    <row r="124">
      <c r="H124" t="str">
        <f>IF(OR(A124="",G124=""),"",G124-F124)</f>
        <v/>
      </c>
      <c r="I124" s="1">
        <f>G124*D124</f>
        <v>0</v>
      </c>
      <c r="J124" s="1">
        <f>G124*E124</f>
        <v>0</v>
      </c>
      <c r="K124" s="1">
        <f>IF(OR(A124="",G124=""),0,(G124-F124)*D124)</f>
        <v>0</v>
      </c>
      <c r="M124" t="str">
        <f>IF(AND(A124&lt;&gt;"",G124&lt;&gt;"",L124&lt;&gt;"",G124&lt;=L124),"Pedir","")</f>
        <v/>
      </c>
    </row>
    <row r="125">
      <c r="H125" t="str">
        <f>IF(OR(A125="",G125=""),"",G125-F125)</f>
        <v/>
      </c>
      <c r="I125" s="1">
        <f>G125*D125</f>
        <v>0</v>
      </c>
      <c r="J125" s="1">
        <f>G125*E125</f>
        <v>0</v>
      </c>
      <c r="K125" s="1">
        <f>IF(OR(A125="",G125=""),0,(G125-F125)*D125)</f>
        <v>0</v>
      </c>
      <c r="M125" t="str">
        <f>IF(AND(A125&lt;&gt;"",G125&lt;&gt;"",L125&lt;&gt;"",G125&lt;=L125),"Pedir","")</f>
        <v/>
      </c>
    </row>
    <row r="126">
      <c r="H126" t="str">
        <f>IF(OR(A126="",G126=""),"",G126-F126)</f>
        <v/>
      </c>
      <c r="I126" s="1">
        <f>G126*D126</f>
        <v>0</v>
      </c>
      <c r="J126" s="1">
        <f>G126*E126</f>
        <v>0</v>
      </c>
      <c r="K126" s="1">
        <f>IF(OR(A126="",G126=""),0,(G126-F126)*D126)</f>
        <v>0</v>
      </c>
      <c r="M126" t="str">
        <f>IF(AND(A126&lt;&gt;"",G126&lt;&gt;"",L126&lt;&gt;"",G126&lt;=L126),"Pedir","")</f>
        <v/>
      </c>
    </row>
    <row r="127">
      <c r="H127" t="str">
        <f>IF(OR(A127="",G127=""),"",G127-F127)</f>
        <v/>
      </c>
      <c r="I127" s="1">
        <f>G127*D127</f>
        <v>0</v>
      </c>
      <c r="J127" s="1">
        <f>G127*E127</f>
        <v>0</v>
      </c>
      <c r="K127" s="1">
        <f>IF(OR(A127="",G127=""),0,(G127-F127)*D127)</f>
        <v>0</v>
      </c>
      <c r="M127" t="str">
        <f>IF(AND(A127&lt;&gt;"",G127&lt;&gt;"",L127&lt;&gt;"",G127&lt;=L127),"Pedir","")</f>
        <v/>
      </c>
    </row>
    <row r="128">
      <c r="H128" t="str">
        <f>IF(OR(A128="",G128=""),"",G128-F128)</f>
        <v/>
      </c>
      <c r="I128" s="1">
        <f>G128*D128</f>
        <v>0</v>
      </c>
      <c r="J128" s="1">
        <f>G128*E128</f>
        <v>0</v>
      </c>
      <c r="K128" s="1">
        <f>IF(OR(A128="",G128=""),0,(G128-F128)*D128)</f>
        <v>0</v>
      </c>
      <c r="M128" t="str">
        <f>IF(AND(A128&lt;&gt;"",G128&lt;&gt;"",L128&lt;&gt;"",G128&lt;=L128),"Pedir","")</f>
        <v/>
      </c>
    </row>
    <row r="129">
      <c r="H129" t="str">
        <f>IF(OR(A129="",G129=""),"",G129-F129)</f>
        <v/>
      </c>
      <c r="I129" s="1">
        <f>G129*D129</f>
        <v>0</v>
      </c>
      <c r="J129" s="1">
        <f>G129*E129</f>
        <v>0</v>
      </c>
      <c r="K129" s="1">
        <f>IF(OR(A129="",G129=""),0,(G129-F129)*D129)</f>
        <v>0</v>
      </c>
      <c r="M129" t="str">
        <f>IF(AND(A129&lt;&gt;"",G129&lt;&gt;"",L129&lt;&gt;"",G129&lt;=L129),"Pedir","")</f>
        <v/>
      </c>
    </row>
    <row r="130">
      <c r="H130" t="str">
        <f>IF(OR(A130="",G130=""),"",G130-F130)</f>
        <v/>
      </c>
      <c r="I130" s="1">
        <f>G130*D130</f>
        <v>0</v>
      </c>
      <c r="J130" s="1">
        <f>G130*E130</f>
        <v>0</v>
      </c>
      <c r="K130" s="1">
        <f>IF(OR(A130="",G130=""),0,(G130-F130)*D130)</f>
        <v>0</v>
      </c>
      <c r="M130" t="str">
        <f>IF(AND(A130&lt;&gt;"",G130&lt;&gt;"",L130&lt;&gt;"",G130&lt;=L130),"Pedir","")</f>
        <v/>
      </c>
    </row>
    <row r="131">
      <c r="H131" t="str">
        <f>IF(OR(A131="",G131=""),"",G131-F131)</f>
        <v/>
      </c>
      <c r="I131" s="1">
        <f>G131*D131</f>
        <v>0</v>
      </c>
      <c r="J131" s="1">
        <f>G131*E131</f>
        <v>0</v>
      </c>
      <c r="K131" s="1">
        <f>IF(OR(A131="",G131=""),0,(G131-F131)*D131)</f>
        <v>0</v>
      </c>
      <c r="M131" t="str">
        <f>IF(AND(A131&lt;&gt;"",G131&lt;&gt;"",L131&lt;&gt;"",G131&lt;=L131),"Pedir","")</f>
        <v/>
      </c>
    </row>
    <row r="132">
      <c r="H132" t="str">
        <f>IF(OR(A132="",G132=""),"",G132-F132)</f>
        <v/>
      </c>
      <c r="I132" s="1">
        <f>G132*D132</f>
        <v>0</v>
      </c>
      <c r="J132" s="1">
        <f>G132*E132</f>
        <v>0</v>
      </c>
      <c r="K132" s="1">
        <f>IF(OR(A132="",G132=""),0,(G132-F132)*D132)</f>
        <v>0</v>
      </c>
      <c r="M132" t="str">
        <f>IF(AND(A132&lt;&gt;"",G132&lt;&gt;"",L132&lt;&gt;"",G132&lt;=L132),"Pedir","")</f>
        <v/>
      </c>
    </row>
    <row r="133">
      <c r="H133" t="str">
        <f>IF(OR(A133="",G133=""),"",G133-F133)</f>
        <v/>
      </c>
      <c r="I133" s="1">
        <f>G133*D133</f>
        <v>0</v>
      </c>
      <c r="J133" s="1">
        <f>G133*E133</f>
        <v>0</v>
      </c>
      <c r="K133" s="1">
        <f>IF(OR(A133="",G133=""),0,(G133-F133)*D133)</f>
        <v>0</v>
      </c>
      <c r="M133" t="str">
        <f>IF(AND(A133&lt;&gt;"",G133&lt;&gt;"",L133&lt;&gt;"",G133&lt;=L133),"Pedir","")</f>
        <v/>
      </c>
    </row>
    <row r="134">
      <c r="H134" t="str">
        <f>IF(OR(A134="",G134=""),"",G134-F134)</f>
        <v/>
      </c>
      <c r="I134" s="1">
        <f>G134*D134</f>
        <v>0</v>
      </c>
      <c r="J134" s="1">
        <f>G134*E134</f>
        <v>0</v>
      </c>
      <c r="K134" s="1">
        <f>IF(OR(A134="",G134=""),0,(G134-F134)*D134)</f>
        <v>0</v>
      </c>
      <c r="M134" t="str">
        <f>IF(AND(A134&lt;&gt;"",G134&lt;&gt;"",L134&lt;&gt;"",G134&lt;=L134),"Pedir","")</f>
        <v/>
      </c>
    </row>
    <row r="135">
      <c r="H135" t="str">
        <f>IF(OR(A135="",G135=""),"",G135-F135)</f>
        <v/>
      </c>
      <c r="I135" s="1">
        <f>G135*D135</f>
        <v>0</v>
      </c>
      <c r="J135" s="1">
        <f>G135*E135</f>
        <v>0</v>
      </c>
      <c r="K135" s="1">
        <f>IF(OR(A135="",G135=""),0,(G135-F135)*D135)</f>
        <v>0</v>
      </c>
      <c r="M135" t="str">
        <f>IF(AND(A135&lt;&gt;"",G135&lt;&gt;"",L135&lt;&gt;"",G135&lt;=L135),"Pedir","")</f>
        <v/>
      </c>
    </row>
    <row r="136">
      <c r="H136" t="str">
        <f>IF(OR(A136="",G136=""),"",G136-F136)</f>
        <v/>
      </c>
      <c r="I136" s="1">
        <f>G136*D136</f>
        <v>0</v>
      </c>
      <c r="J136" s="1">
        <f>G136*E136</f>
        <v>0</v>
      </c>
      <c r="K136" s="1">
        <f>IF(OR(A136="",G136=""),0,(G136-F136)*D136)</f>
        <v>0</v>
      </c>
      <c r="M136" t="str">
        <f>IF(AND(A136&lt;&gt;"",G136&lt;&gt;"",L136&lt;&gt;"",G136&lt;=L136),"Pedir","")</f>
        <v/>
      </c>
    </row>
    <row r="137">
      <c r="H137" t="str">
        <f>IF(OR(A137="",G137=""),"",G137-F137)</f>
        <v/>
      </c>
      <c r="I137" s="1">
        <f>G137*D137</f>
        <v>0</v>
      </c>
      <c r="J137" s="1">
        <f>G137*E137</f>
        <v>0</v>
      </c>
      <c r="K137" s="1">
        <f>IF(OR(A137="",G137=""),0,(G137-F137)*D137)</f>
        <v>0</v>
      </c>
      <c r="M137" t="str">
        <f>IF(AND(A137&lt;&gt;"",G137&lt;&gt;"",L137&lt;&gt;"",G137&lt;=L137),"Pedir","")</f>
        <v/>
      </c>
    </row>
    <row r="138">
      <c r="H138" t="str">
        <f>IF(OR(A138="",G138=""),"",G138-F138)</f>
        <v/>
      </c>
      <c r="I138" s="1">
        <f>G138*D138</f>
        <v>0</v>
      </c>
      <c r="J138" s="1">
        <f>G138*E138</f>
        <v>0</v>
      </c>
      <c r="K138" s="1">
        <f>IF(OR(A138="",G138=""),0,(G138-F138)*D138)</f>
        <v>0</v>
      </c>
      <c r="M138" t="str">
        <f>IF(AND(A138&lt;&gt;"",G138&lt;&gt;"",L138&lt;&gt;"",G138&lt;=L138),"Pedir","")</f>
        <v/>
      </c>
    </row>
    <row r="139">
      <c r="H139" t="str">
        <f>IF(OR(A139="",G139=""),"",G139-F139)</f>
        <v/>
      </c>
      <c r="I139" s="1">
        <f>G139*D139</f>
        <v>0</v>
      </c>
      <c r="J139" s="1">
        <f>G139*E139</f>
        <v>0</v>
      </c>
      <c r="K139" s="1">
        <f>IF(OR(A139="",G139=""),0,(G139-F139)*D139)</f>
        <v>0</v>
      </c>
      <c r="M139" t="str">
        <f>IF(AND(A139&lt;&gt;"",G139&lt;&gt;"",L139&lt;&gt;"",G139&lt;=L139),"Pedir","")</f>
        <v/>
      </c>
    </row>
    <row r="140">
      <c r="H140" t="str">
        <f>IF(OR(A140="",G140=""),"",G140-F140)</f>
        <v/>
      </c>
      <c r="I140" s="1">
        <f>G140*D140</f>
        <v>0</v>
      </c>
      <c r="J140" s="1">
        <f>G140*E140</f>
        <v>0</v>
      </c>
      <c r="K140" s="1">
        <f>IF(OR(A140="",G140=""),0,(G140-F140)*D140)</f>
        <v>0</v>
      </c>
      <c r="M140" t="str">
        <f>IF(AND(A140&lt;&gt;"",G140&lt;&gt;"",L140&lt;&gt;"",G140&lt;=L140),"Pedir","")</f>
        <v/>
      </c>
    </row>
    <row r="141">
      <c r="H141" t="str">
        <f>IF(OR(A141="",G141=""),"",G141-F141)</f>
        <v/>
      </c>
      <c r="I141" s="1">
        <f>G141*D141</f>
        <v>0</v>
      </c>
      <c r="J141" s="1">
        <f>G141*E141</f>
        <v>0</v>
      </c>
      <c r="K141" s="1">
        <f>IF(OR(A141="",G141=""),0,(G141-F141)*D141)</f>
        <v>0</v>
      </c>
      <c r="M141" t="str">
        <f>IF(AND(A141&lt;&gt;"",G141&lt;&gt;"",L141&lt;&gt;"",G141&lt;=L141),"Pedir","")</f>
        <v/>
      </c>
    </row>
    <row r="142">
      <c r="H142" t="str">
        <f>IF(OR(A142="",G142=""),"",G142-F142)</f>
        <v/>
      </c>
      <c r="I142" s="1">
        <f>G142*D142</f>
        <v>0</v>
      </c>
      <c r="J142" s="1">
        <f>G142*E142</f>
        <v>0</v>
      </c>
      <c r="K142" s="1">
        <f>IF(OR(A142="",G142=""),0,(G142-F142)*D142)</f>
        <v>0</v>
      </c>
      <c r="M142" t="str">
        <f>IF(AND(A142&lt;&gt;"",G142&lt;&gt;"",L142&lt;&gt;"",G142&lt;=L142),"Pedir","")</f>
        <v/>
      </c>
    </row>
    <row r="143">
      <c r="H143" t="str">
        <f>IF(OR(A143="",G143=""),"",G143-F143)</f>
        <v/>
      </c>
      <c r="I143" s="1">
        <f>G143*D143</f>
        <v>0</v>
      </c>
      <c r="J143" s="1">
        <f>G143*E143</f>
        <v>0</v>
      </c>
      <c r="K143" s="1">
        <f>IF(OR(A143="",G143=""),0,(G143-F143)*D143)</f>
        <v>0</v>
      </c>
      <c r="M143" t="str">
        <f>IF(AND(A143&lt;&gt;"",G143&lt;&gt;"",L143&lt;&gt;"",G143&lt;=L143),"Pedir","")</f>
        <v/>
      </c>
    </row>
    <row r="144">
      <c r="H144" t="str">
        <f>IF(OR(A144="",G144=""),"",G144-F144)</f>
        <v/>
      </c>
      <c r="I144" s="1">
        <f>G144*D144</f>
        <v>0</v>
      </c>
      <c r="J144" s="1">
        <f>G144*E144</f>
        <v>0</v>
      </c>
      <c r="K144" s="1">
        <f>IF(OR(A144="",G144=""),0,(G144-F144)*D144)</f>
        <v>0</v>
      </c>
      <c r="M144" t="str">
        <f>IF(AND(A144&lt;&gt;"",G144&lt;&gt;"",L144&lt;&gt;"",G144&lt;=L144),"Pedir","")</f>
        <v/>
      </c>
    </row>
    <row r="145">
      <c r="H145" t="str">
        <f>IF(OR(A145="",G145=""),"",G145-F145)</f>
        <v/>
      </c>
      <c r="I145" s="1">
        <f>G145*D145</f>
        <v>0</v>
      </c>
      <c r="J145" s="1">
        <f>G145*E145</f>
        <v>0</v>
      </c>
      <c r="K145" s="1">
        <f>IF(OR(A145="",G145=""),0,(G145-F145)*D145)</f>
        <v>0</v>
      </c>
      <c r="M145" t="str">
        <f>IF(AND(A145&lt;&gt;"",G145&lt;&gt;"",L145&lt;&gt;"",G145&lt;=L145),"Pedir","")</f>
        <v/>
      </c>
    </row>
    <row r="146">
      <c r="H146" t="str">
        <f>IF(OR(A146="",G146=""),"",G146-F146)</f>
        <v/>
      </c>
      <c r="I146" s="1">
        <f>G146*D146</f>
        <v>0</v>
      </c>
      <c r="J146" s="1">
        <f>G146*E146</f>
        <v>0</v>
      </c>
      <c r="K146" s="1">
        <f>IF(OR(A146="",G146=""),0,(G146-F146)*D146)</f>
        <v>0</v>
      </c>
      <c r="M146" t="str">
        <f>IF(AND(A146&lt;&gt;"",G146&lt;&gt;"",L146&lt;&gt;"",G146&lt;=L146),"Pedir","")</f>
        <v/>
      </c>
    </row>
    <row r="147">
      <c r="H147" t="str">
        <f>IF(OR(A147="",G147=""),"",G147-F147)</f>
        <v/>
      </c>
      <c r="I147" s="1">
        <f>G147*D147</f>
        <v>0</v>
      </c>
      <c r="J147" s="1">
        <f>G147*E147</f>
        <v>0</v>
      </c>
      <c r="K147" s="1">
        <f>IF(OR(A147="",G147=""),0,(G147-F147)*D147)</f>
        <v>0</v>
      </c>
      <c r="M147" t="str">
        <f>IF(AND(A147&lt;&gt;"",G147&lt;&gt;"",L147&lt;&gt;"",G147&lt;=L147),"Pedir","")</f>
        <v/>
      </c>
    </row>
    <row r="148">
      <c r="H148" t="str">
        <f>IF(OR(A148="",G148=""),"",G148-F148)</f>
        <v/>
      </c>
      <c r="I148" s="1">
        <f>G148*D148</f>
        <v>0</v>
      </c>
      <c r="J148" s="1">
        <f>G148*E148</f>
        <v>0</v>
      </c>
      <c r="K148" s="1">
        <f>IF(OR(A148="",G148=""),0,(G148-F148)*D148)</f>
        <v>0</v>
      </c>
      <c r="M148" t="str">
        <f>IF(AND(A148&lt;&gt;"",G148&lt;&gt;"",L148&lt;&gt;"",G148&lt;=L148),"Pedir","")</f>
        <v/>
      </c>
    </row>
    <row r="149">
      <c r="H149" t="str">
        <f>IF(OR(A149="",G149=""),"",G149-F149)</f>
        <v/>
      </c>
      <c r="I149" s="1">
        <f>G149*D149</f>
        <v>0</v>
      </c>
      <c r="J149" s="1">
        <f>G149*E149</f>
        <v>0</v>
      </c>
      <c r="K149" s="1">
        <f>IF(OR(A149="",G149=""),0,(G149-F149)*D149)</f>
        <v>0</v>
      </c>
      <c r="M149" t="str">
        <f>IF(AND(A149&lt;&gt;"",G149&lt;&gt;"",L149&lt;&gt;"",G149&lt;=L149),"Pedir","")</f>
        <v/>
      </c>
    </row>
    <row r="150">
      <c r="H150" t="str">
        <f>IF(OR(A150="",G150=""),"",G150-F150)</f>
        <v/>
      </c>
      <c r="I150" s="1">
        <f>G150*D150</f>
        <v>0</v>
      </c>
      <c r="J150" s="1">
        <f>G150*E150</f>
        <v>0</v>
      </c>
      <c r="K150" s="1">
        <f>IF(OR(A150="",G150=""),0,(G150-F150)*D150)</f>
        <v>0</v>
      </c>
      <c r="M150" t="str">
        <f>IF(AND(A150&lt;&gt;"",G150&lt;&gt;"",L150&lt;&gt;"",G150&lt;=L150),"Pedir","")</f>
        <v/>
      </c>
    </row>
    <row r="151">
      <c r="H151" t="str">
        <f>IF(OR(A151="",G151=""),"",G151-F151)</f>
        <v/>
      </c>
      <c r="I151" s="1">
        <f>G151*D151</f>
        <v>0</v>
      </c>
      <c r="J151" s="1">
        <f>G151*E151</f>
        <v>0</v>
      </c>
      <c r="K151" s="1">
        <f>IF(OR(A151="",G151=""),0,(G151-F151)*D151)</f>
        <v>0</v>
      </c>
      <c r="M151" t="str">
        <f>IF(AND(A151&lt;&gt;"",G151&lt;&gt;"",L151&lt;&gt;"",G151&lt;=L151),"Pedir","")</f>
        <v/>
      </c>
    </row>
    <row r="152">
      <c r="H152" t="str">
        <f>IF(OR(A152="",G152=""),"",G152-F152)</f>
        <v/>
      </c>
      <c r="I152" s="1">
        <f>G152*D152</f>
        <v>0</v>
      </c>
      <c r="J152" s="1">
        <f>G152*E152</f>
        <v>0</v>
      </c>
      <c r="K152" s="1">
        <f>IF(OR(A152="",G152=""),0,(G152-F152)*D152)</f>
        <v>0</v>
      </c>
      <c r="M152" t="str">
        <f>IF(AND(A152&lt;&gt;"",G152&lt;&gt;"",L152&lt;&gt;"",G152&lt;=L152),"Pedir","")</f>
        <v/>
      </c>
    </row>
    <row r="153">
      <c r="H153" t="str">
        <f>IF(OR(A153="",G153=""),"",G153-F153)</f>
        <v/>
      </c>
      <c r="I153" s="1">
        <f>G153*D153</f>
        <v>0</v>
      </c>
      <c r="J153" s="1">
        <f>G153*E153</f>
        <v>0</v>
      </c>
      <c r="K153" s="1">
        <f>IF(OR(A153="",G153=""),0,(G153-F153)*D153)</f>
        <v>0</v>
      </c>
      <c r="M153" t="str">
        <f>IF(AND(A153&lt;&gt;"",G153&lt;&gt;"",L153&lt;&gt;"",G153&lt;=L153),"Pedir","")</f>
        <v/>
      </c>
    </row>
    <row r="154">
      <c r="H154" t="str">
        <f>IF(OR(A154="",G154=""),"",G154-F154)</f>
        <v/>
      </c>
      <c r="I154" s="1">
        <f>G154*D154</f>
        <v>0</v>
      </c>
      <c r="J154" s="1">
        <f>G154*E154</f>
        <v>0</v>
      </c>
      <c r="K154" s="1">
        <f>IF(OR(A154="",G154=""),0,(G154-F154)*D154)</f>
        <v>0</v>
      </c>
      <c r="M154" t="str">
        <f>IF(AND(A154&lt;&gt;"",G154&lt;&gt;"",L154&lt;&gt;"",G154&lt;=L154),"Pedir","")</f>
        <v/>
      </c>
    </row>
    <row r="155">
      <c r="H155" t="str">
        <f>IF(OR(A155="",G155=""),"",G155-F155)</f>
        <v/>
      </c>
      <c r="I155" s="1">
        <f>G155*D155</f>
        <v>0</v>
      </c>
      <c r="J155" s="1">
        <f>G155*E155</f>
        <v>0</v>
      </c>
      <c r="K155" s="1">
        <f>IF(OR(A155="",G155=""),0,(G155-F155)*D155)</f>
        <v>0</v>
      </c>
      <c r="M155" t="str">
        <f>IF(AND(A155&lt;&gt;"",G155&lt;&gt;"",L155&lt;&gt;"",G155&lt;=L155),"Pedir","")</f>
        <v/>
      </c>
    </row>
    <row r="156">
      <c r="H156" t="str">
        <f>IF(OR(A156="",G156=""),"",G156-F156)</f>
        <v/>
      </c>
      <c r="I156" s="1">
        <f>G156*D156</f>
        <v>0</v>
      </c>
      <c r="J156" s="1">
        <f>G156*E156</f>
        <v>0</v>
      </c>
      <c r="K156" s="1">
        <f>IF(OR(A156="",G156=""),0,(G156-F156)*D156)</f>
        <v>0</v>
      </c>
      <c r="M156" t="str">
        <f>IF(AND(A156&lt;&gt;"",G156&lt;&gt;"",L156&lt;&gt;"",G156&lt;=L156),"Pedir","")</f>
        <v/>
      </c>
    </row>
    <row r="157">
      <c r="H157" t="str">
        <f>IF(OR(A157="",G157=""),"",G157-F157)</f>
        <v/>
      </c>
      <c r="I157" s="1">
        <f>G157*D157</f>
        <v>0</v>
      </c>
      <c r="J157" s="1">
        <f>G157*E157</f>
        <v>0</v>
      </c>
      <c r="K157" s="1">
        <f>IF(OR(A157="",G157=""),0,(G157-F157)*D157)</f>
        <v>0</v>
      </c>
      <c r="M157" t="str">
        <f>IF(AND(A157&lt;&gt;"",G157&lt;&gt;"",L157&lt;&gt;"",G157&lt;=L157),"Pedir","")</f>
        <v/>
      </c>
    </row>
    <row r="158">
      <c r="H158" t="str">
        <f>IF(OR(A158="",G158=""),"",G158-F158)</f>
        <v/>
      </c>
      <c r="I158" s="1">
        <f>G158*D158</f>
        <v>0</v>
      </c>
      <c r="J158" s="1">
        <f>G158*E158</f>
        <v>0</v>
      </c>
      <c r="K158" s="1">
        <f>IF(OR(A158="",G158=""),0,(G158-F158)*D158)</f>
        <v>0</v>
      </c>
      <c r="M158" t="str">
        <f>IF(AND(A158&lt;&gt;"",G158&lt;&gt;"",L158&lt;&gt;"",G158&lt;=L158),"Pedir","")</f>
        <v/>
      </c>
    </row>
    <row r="159">
      <c r="H159" t="str">
        <f>IF(OR(A159="",G159=""),"",G159-F159)</f>
        <v/>
      </c>
      <c r="I159" s="1">
        <f>G159*D159</f>
        <v>0</v>
      </c>
      <c r="J159" s="1">
        <f>G159*E159</f>
        <v>0</v>
      </c>
      <c r="K159" s="1">
        <f>IF(OR(A159="",G159=""),0,(G159-F159)*D159)</f>
        <v>0</v>
      </c>
      <c r="M159" t="str">
        <f>IF(AND(A159&lt;&gt;"",G159&lt;&gt;"",L159&lt;&gt;"",G159&lt;=L159),"Pedir","")</f>
        <v/>
      </c>
    </row>
    <row r="160">
      <c r="H160" t="str">
        <f>IF(OR(A160="",G160=""),"",G160-F160)</f>
        <v/>
      </c>
      <c r="I160" s="1">
        <f>G160*D160</f>
        <v>0</v>
      </c>
      <c r="J160" s="1">
        <f>G160*E160</f>
        <v>0</v>
      </c>
      <c r="K160" s="1">
        <f>IF(OR(A160="",G160=""),0,(G160-F160)*D160)</f>
        <v>0</v>
      </c>
      <c r="M160" t="str">
        <f>IF(AND(A160&lt;&gt;"",G160&lt;&gt;"",L160&lt;&gt;"",G160&lt;=L160),"Pedir","")</f>
        <v/>
      </c>
    </row>
    <row r="161">
      <c r="H161" t="str">
        <f>IF(OR(A161="",G161=""),"",G161-F161)</f>
        <v/>
      </c>
      <c r="I161" s="1">
        <f>G161*D161</f>
        <v>0</v>
      </c>
      <c r="J161" s="1">
        <f>G161*E161</f>
        <v>0</v>
      </c>
      <c r="K161" s="1">
        <f>IF(OR(A161="",G161=""),0,(G161-F161)*D161)</f>
        <v>0</v>
      </c>
      <c r="M161" t="str">
        <f>IF(AND(A161&lt;&gt;"",G161&lt;&gt;"",L161&lt;&gt;"",G161&lt;=L161),"Pedir","")</f>
        <v/>
      </c>
    </row>
    <row r="162">
      <c r="H162" t="str">
        <f>IF(OR(A162="",G162=""),"",G162-F162)</f>
        <v/>
      </c>
      <c r="I162" s="1">
        <f>G162*D162</f>
        <v>0</v>
      </c>
      <c r="J162" s="1">
        <f>G162*E162</f>
        <v>0</v>
      </c>
      <c r="K162" s="1">
        <f>IF(OR(A162="",G162=""),0,(G162-F162)*D162)</f>
        <v>0</v>
      </c>
      <c r="M162" t="str">
        <f>IF(AND(A162&lt;&gt;"",G162&lt;&gt;"",L162&lt;&gt;"",G162&lt;=L162),"Pedir","")</f>
        <v/>
      </c>
    </row>
    <row r="163">
      <c r="H163" t="str">
        <f>IF(OR(A163="",G163=""),"",G163-F163)</f>
        <v/>
      </c>
      <c r="I163" s="1">
        <f>G163*D163</f>
        <v>0</v>
      </c>
      <c r="J163" s="1">
        <f>G163*E163</f>
        <v>0</v>
      </c>
      <c r="K163" s="1">
        <f>IF(OR(A163="",G163=""),0,(G163-F163)*D163)</f>
        <v>0</v>
      </c>
      <c r="M163" t="str">
        <f>IF(AND(A163&lt;&gt;"",G163&lt;&gt;"",L163&lt;&gt;"",G163&lt;=L163),"Pedir","")</f>
        <v/>
      </c>
    </row>
    <row r="164">
      <c r="H164" t="str">
        <f>IF(OR(A164="",G164=""),"",G164-F164)</f>
        <v/>
      </c>
      <c r="I164" s="1">
        <f>G164*D164</f>
        <v>0</v>
      </c>
      <c r="J164" s="1">
        <f>G164*E164</f>
        <v>0</v>
      </c>
      <c r="K164" s="1">
        <f>IF(OR(A164="",G164=""),0,(G164-F164)*D164)</f>
        <v>0</v>
      </c>
      <c r="M164" t="str">
        <f>IF(AND(A164&lt;&gt;"",G164&lt;&gt;"",L164&lt;&gt;"",G164&lt;=L164),"Pedir","")</f>
        <v/>
      </c>
    </row>
    <row r="165">
      <c r="H165" t="str">
        <f>IF(OR(A165="",G165=""),"",G165-F165)</f>
        <v/>
      </c>
      <c r="I165" s="1">
        <f>G165*D165</f>
        <v>0</v>
      </c>
      <c r="J165" s="1">
        <f>G165*E165</f>
        <v>0</v>
      </c>
      <c r="K165" s="1">
        <f>IF(OR(A165="",G165=""),0,(G165-F165)*D165)</f>
        <v>0</v>
      </c>
      <c r="M165" t="str">
        <f>IF(AND(A165&lt;&gt;"",G165&lt;&gt;"",L165&lt;&gt;"",G165&lt;=L165),"Pedir","")</f>
        <v/>
      </c>
    </row>
    <row r="166">
      <c r="H166" t="str">
        <f>IF(OR(A166="",G166=""),"",G166-F166)</f>
        <v/>
      </c>
      <c r="I166" s="1">
        <f>G166*D166</f>
        <v>0</v>
      </c>
      <c r="J166" s="1">
        <f>G166*E166</f>
        <v>0</v>
      </c>
      <c r="K166" s="1">
        <f>IF(OR(A166="",G166=""),0,(G166-F166)*D166)</f>
        <v>0</v>
      </c>
      <c r="M166" t="str">
        <f>IF(AND(A166&lt;&gt;"",G166&lt;&gt;"",L166&lt;&gt;"",G166&lt;=L166),"Pedir","")</f>
        <v/>
      </c>
    </row>
    <row r="167">
      <c r="H167" t="str">
        <f>IF(OR(A167="",G167=""),"",G167-F167)</f>
        <v/>
      </c>
      <c r="I167" s="1">
        <f>G167*D167</f>
        <v>0</v>
      </c>
      <c r="J167" s="1">
        <f>G167*E167</f>
        <v>0</v>
      </c>
      <c r="K167" s="1">
        <f>IF(OR(A167="",G167=""),0,(G167-F167)*D167)</f>
        <v>0</v>
      </c>
      <c r="M167" t="str">
        <f>IF(AND(A167&lt;&gt;"",G167&lt;&gt;"",L167&lt;&gt;"",G167&lt;=L167),"Pedir","")</f>
        <v/>
      </c>
    </row>
    <row r="168">
      <c r="H168" t="str">
        <f>IF(OR(A168="",G168=""),"",G168-F168)</f>
        <v/>
      </c>
      <c r="I168" s="1">
        <f>G168*D168</f>
        <v>0</v>
      </c>
      <c r="J168" s="1">
        <f>G168*E168</f>
        <v>0</v>
      </c>
      <c r="K168" s="1">
        <f>IF(OR(A168="",G168=""),0,(G168-F168)*D168)</f>
        <v>0</v>
      </c>
      <c r="M168" t="str">
        <f>IF(AND(A168&lt;&gt;"",G168&lt;&gt;"",L168&lt;&gt;"",G168&lt;=L168),"Pedir","")</f>
        <v/>
      </c>
    </row>
    <row r="169">
      <c r="H169" t="str">
        <f>IF(OR(A169="",G169=""),"",G169-F169)</f>
        <v/>
      </c>
      <c r="I169" s="1">
        <f>G169*D169</f>
        <v>0</v>
      </c>
      <c r="J169" s="1">
        <f>G169*E169</f>
        <v>0</v>
      </c>
      <c r="K169" s="1">
        <f>IF(OR(A169="",G169=""),0,(G169-F169)*D169)</f>
        <v>0</v>
      </c>
      <c r="M169" t="str">
        <f>IF(AND(A169&lt;&gt;"",G169&lt;&gt;"",L169&lt;&gt;"",G169&lt;=L169),"Pedir","")</f>
        <v/>
      </c>
    </row>
    <row r="170">
      <c r="H170" t="str">
        <f>IF(OR(A170="",G170=""),"",G170-F170)</f>
        <v/>
      </c>
      <c r="I170" s="1">
        <f>G170*D170</f>
        <v>0</v>
      </c>
      <c r="J170" s="1">
        <f>G170*E170</f>
        <v>0</v>
      </c>
      <c r="K170" s="1">
        <f>IF(OR(A170="",G170=""),0,(G170-F170)*D170)</f>
        <v>0</v>
      </c>
      <c r="M170" t="str">
        <f>IF(AND(A170&lt;&gt;"",G170&lt;&gt;"",L170&lt;&gt;"",G170&lt;=L170),"Pedir","")</f>
        <v/>
      </c>
    </row>
    <row r="171">
      <c r="H171" t="str">
        <f>IF(OR(A171="",G171=""),"",G171-F171)</f>
        <v/>
      </c>
      <c r="I171" s="1">
        <f>G171*D171</f>
        <v>0</v>
      </c>
      <c r="J171" s="1">
        <f>G171*E171</f>
        <v>0</v>
      </c>
      <c r="K171" s="1">
        <f>IF(OR(A171="",G171=""),0,(G171-F171)*D171)</f>
        <v>0</v>
      </c>
      <c r="M171" t="str">
        <f>IF(AND(A171&lt;&gt;"",G171&lt;&gt;"",L171&lt;&gt;"",G171&lt;=L171),"Pedir","")</f>
        <v/>
      </c>
    </row>
    <row r="172">
      <c r="H172" t="str">
        <f>IF(OR(A172="",G172=""),"",G172-F172)</f>
        <v/>
      </c>
      <c r="I172" s="1">
        <f>G172*D172</f>
        <v>0</v>
      </c>
      <c r="J172" s="1">
        <f>G172*E172</f>
        <v>0</v>
      </c>
      <c r="K172" s="1">
        <f>IF(OR(A172="",G172=""),0,(G172-F172)*D172)</f>
        <v>0</v>
      </c>
      <c r="M172" t="str">
        <f>IF(AND(A172&lt;&gt;"",G172&lt;&gt;"",L172&lt;&gt;"",G172&lt;=L172),"Pedir","")</f>
        <v/>
      </c>
    </row>
    <row r="173">
      <c r="H173" t="str">
        <f>IF(OR(A173="",G173=""),"",G173-F173)</f>
        <v/>
      </c>
      <c r="I173" s="1">
        <f>G173*D173</f>
        <v>0</v>
      </c>
      <c r="J173" s="1">
        <f>G173*E173</f>
        <v>0</v>
      </c>
      <c r="K173" s="1">
        <f>IF(OR(A173="",G173=""),0,(G173-F173)*D173)</f>
        <v>0</v>
      </c>
      <c r="M173" t="str">
        <f>IF(AND(A173&lt;&gt;"",G173&lt;&gt;"",L173&lt;&gt;"",G173&lt;=L173),"Pedir","")</f>
        <v/>
      </c>
    </row>
    <row r="174">
      <c r="H174" t="str">
        <f>IF(OR(A174="",G174=""),"",G174-F174)</f>
        <v/>
      </c>
      <c r="I174" s="1">
        <f>G174*D174</f>
        <v>0</v>
      </c>
      <c r="J174" s="1">
        <f>G174*E174</f>
        <v>0</v>
      </c>
      <c r="K174" s="1">
        <f>IF(OR(A174="",G174=""),0,(G174-F174)*D174)</f>
        <v>0</v>
      </c>
      <c r="M174" t="str">
        <f>IF(AND(A174&lt;&gt;"",G174&lt;&gt;"",L174&lt;&gt;"",G174&lt;=L174),"Pedir","")</f>
        <v/>
      </c>
    </row>
    <row r="175">
      <c r="H175" t="str">
        <f>IF(OR(A175="",G175=""),"",G175-F175)</f>
        <v/>
      </c>
      <c r="I175" s="1">
        <f>G175*D175</f>
        <v>0</v>
      </c>
      <c r="J175" s="1">
        <f>G175*E175</f>
        <v>0</v>
      </c>
      <c r="K175" s="1">
        <f>IF(OR(A175="",G175=""),0,(G175-F175)*D175)</f>
        <v>0</v>
      </c>
      <c r="M175" t="str">
        <f>IF(AND(A175&lt;&gt;"",G175&lt;&gt;"",L175&lt;&gt;"",G175&lt;=L175),"Pedir","")</f>
        <v/>
      </c>
    </row>
    <row r="176">
      <c r="H176" t="str">
        <f>IF(OR(A176="",G176=""),"",G176-F176)</f>
        <v/>
      </c>
      <c r="I176" s="1">
        <f>G176*D176</f>
        <v>0</v>
      </c>
      <c r="J176" s="1">
        <f>G176*E176</f>
        <v>0</v>
      </c>
      <c r="K176" s="1">
        <f>IF(OR(A176="",G176=""),0,(G176-F176)*D176)</f>
        <v>0</v>
      </c>
      <c r="M176" t="str">
        <f>IF(AND(A176&lt;&gt;"",G176&lt;&gt;"",L176&lt;&gt;"",G176&lt;=L176),"Pedir","")</f>
        <v/>
      </c>
    </row>
    <row r="177">
      <c r="H177" t="str">
        <f>IF(OR(A177="",G177=""),"",G177-F177)</f>
        <v/>
      </c>
      <c r="I177" s="1">
        <f>G177*D177</f>
        <v>0</v>
      </c>
      <c r="J177" s="1">
        <f>G177*E177</f>
        <v>0</v>
      </c>
      <c r="K177" s="1">
        <f>IF(OR(A177="",G177=""),0,(G177-F177)*D177)</f>
        <v>0</v>
      </c>
      <c r="M177" t="str">
        <f>IF(AND(A177&lt;&gt;"",G177&lt;&gt;"",L177&lt;&gt;"",G177&lt;=L177),"Pedir","")</f>
        <v/>
      </c>
    </row>
    <row r="178">
      <c r="H178" t="str">
        <f>IF(OR(A178="",G178=""),"",G178-F178)</f>
        <v/>
      </c>
      <c r="I178" s="1">
        <f>G178*D178</f>
        <v>0</v>
      </c>
      <c r="J178" s="1">
        <f>G178*E178</f>
        <v>0</v>
      </c>
      <c r="K178" s="1">
        <f>IF(OR(A178="",G178=""),0,(G178-F178)*D178)</f>
        <v>0</v>
      </c>
      <c r="M178" t="str">
        <f>IF(AND(A178&lt;&gt;"",G178&lt;&gt;"",L178&lt;&gt;"",G178&lt;=L178),"Pedir","")</f>
        <v/>
      </c>
    </row>
    <row r="179">
      <c r="H179" t="str">
        <f>IF(OR(A179="",G179=""),"",G179-F179)</f>
        <v/>
      </c>
      <c r="I179" s="1">
        <f>G179*D179</f>
        <v>0</v>
      </c>
      <c r="J179" s="1">
        <f>G179*E179</f>
        <v>0</v>
      </c>
      <c r="K179" s="1">
        <f>IF(OR(A179="",G179=""),0,(G179-F179)*D179)</f>
        <v>0</v>
      </c>
      <c r="M179" t="str">
        <f>IF(AND(A179&lt;&gt;"",G179&lt;&gt;"",L179&lt;&gt;"",G179&lt;=L179),"Pedir","")</f>
        <v/>
      </c>
    </row>
    <row r="180">
      <c r="H180" t="str">
        <f>IF(OR(A180="",G180=""),"",G180-F180)</f>
        <v/>
      </c>
      <c r="I180" s="1">
        <f>G180*D180</f>
        <v>0</v>
      </c>
      <c r="J180" s="1">
        <f>G180*E180</f>
        <v>0</v>
      </c>
      <c r="K180" s="1">
        <f>IF(OR(A180="",G180=""),0,(G180-F180)*D180)</f>
        <v>0</v>
      </c>
      <c r="M180" t="str">
        <f>IF(AND(A180&lt;&gt;"",G180&lt;&gt;"",L180&lt;&gt;"",G180&lt;=L180),"Pedir","")</f>
        <v/>
      </c>
    </row>
    <row r="181">
      <c r="H181" t="str">
        <f>IF(OR(A181="",G181=""),"",G181-F181)</f>
        <v/>
      </c>
      <c r="I181" s="1">
        <f>G181*D181</f>
        <v>0</v>
      </c>
      <c r="J181" s="1">
        <f>G181*E181</f>
        <v>0</v>
      </c>
      <c r="K181" s="1">
        <f>IF(OR(A181="",G181=""),0,(G181-F181)*D181)</f>
        <v>0</v>
      </c>
      <c r="M181" t="str">
        <f>IF(AND(A181&lt;&gt;"",G181&lt;&gt;"",L181&lt;&gt;"",G181&lt;=L181),"Pedir","")</f>
        <v/>
      </c>
    </row>
    <row r="182">
      <c r="H182" t="str">
        <f>IF(OR(A182="",G182=""),"",G182-F182)</f>
        <v/>
      </c>
      <c r="I182" s="1">
        <f>G182*D182</f>
        <v>0</v>
      </c>
      <c r="J182" s="1">
        <f>G182*E182</f>
        <v>0</v>
      </c>
      <c r="K182" s="1">
        <f>IF(OR(A182="",G182=""),0,(G182-F182)*D182)</f>
        <v>0</v>
      </c>
      <c r="M182" t="str">
        <f>IF(AND(A182&lt;&gt;"",G182&lt;&gt;"",L182&lt;&gt;"",G182&lt;=L182),"Pedir","")</f>
        <v/>
      </c>
    </row>
    <row r="183">
      <c r="H183" t="str">
        <f>IF(OR(A183="",G183=""),"",G183-F183)</f>
        <v/>
      </c>
      <c r="I183" s="1">
        <f>G183*D183</f>
        <v>0</v>
      </c>
      <c r="J183" s="1">
        <f>G183*E183</f>
        <v>0</v>
      </c>
      <c r="K183" s="1">
        <f>IF(OR(A183="",G183=""),0,(G183-F183)*D183)</f>
        <v>0</v>
      </c>
      <c r="M183" t="str">
        <f>IF(AND(A183&lt;&gt;"",G183&lt;&gt;"",L183&lt;&gt;"",G183&lt;=L183),"Pedir","")</f>
        <v/>
      </c>
    </row>
    <row r="184">
      <c r="H184" t="str">
        <f>IF(OR(A184="",G184=""),"",G184-F184)</f>
        <v/>
      </c>
      <c r="I184" s="1">
        <f>G184*D184</f>
        <v>0</v>
      </c>
      <c r="J184" s="1">
        <f>G184*E184</f>
        <v>0</v>
      </c>
      <c r="K184" s="1">
        <f>IF(OR(A184="",G184=""),0,(G184-F184)*D184)</f>
        <v>0</v>
      </c>
      <c r="M184" t="str">
        <f>IF(AND(A184&lt;&gt;"",G184&lt;&gt;"",L184&lt;&gt;"",G184&lt;=L184),"Pedir","")</f>
        <v/>
      </c>
    </row>
    <row r="185">
      <c r="H185" t="str">
        <f>IF(OR(A185="",G185=""),"",G185-F185)</f>
        <v/>
      </c>
      <c r="I185" s="1">
        <f>G185*D185</f>
        <v>0</v>
      </c>
      <c r="J185" s="1">
        <f>G185*E185</f>
        <v>0</v>
      </c>
      <c r="K185" s="1">
        <f>IF(OR(A185="",G185=""),0,(G185-F185)*D185)</f>
        <v>0</v>
      </c>
      <c r="M185" t="str">
        <f>IF(AND(A185&lt;&gt;"",G185&lt;&gt;"",L185&lt;&gt;"",G185&lt;=L185),"Pedir","")</f>
        <v/>
      </c>
    </row>
    <row r="186">
      <c r="H186" t="str">
        <f>IF(OR(A186="",G186=""),"",G186-F186)</f>
        <v/>
      </c>
      <c r="I186" s="1">
        <f>G186*D186</f>
        <v>0</v>
      </c>
      <c r="J186" s="1">
        <f>G186*E186</f>
        <v>0</v>
      </c>
      <c r="K186" s="1">
        <f>IF(OR(A186="",G186=""),0,(G186-F186)*D186)</f>
        <v>0</v>
      </c>
      <c r="M186" t="str">
        <f>IF(AND(A186&lt;&gt;"",G186&lt;&gt;"",L186&lt;&gt;"",G186&lt;=L186),"Pedir","")</f>
        <v/>
      </c>
    </row>
    <row r="187">
      <c r="H187" t="str">
        <f>IF(OR(A187="",G187=""),"",G187-F187)</f>
        <v/>
      </c>
      <c r="I187" s="1">
        <f>G187*D187</f>
        <v>0</v>
      </c>
      <c r="J187" s="1">
        <f>G187*E187</f>
        <v>0</v>
      </c>
      <c r="K187" s="1">
        <f>IF(OR(A187="",G187=""),0,(G187-F187)*D187)</f>
        <v>0</v>
      </c>
      <c r="M187" t="str">
        <f>IF(AND(A187&lt;&gt;"",G187&lt;&gt;"",L187&lt;&gt;"",G187&lt;=L187),"Pedir","")</f>
        <v/>
      </c>
    </row>
    <row r="188">
      <c r="H188" t="str">
        <f>IF(OR(A188="",G188=""),"",G188-F188)</f>
        <v/>
      </c>
      <c r="I188" s="1">
        <f>G188*D188</f>
        <v>0</v>
      </c>
      <c r="J188" s="1">
        <f>G188*E188</f>
        <v>0</v>
      </c>
      <c r="K188" s="1">
        <f>IF(OR(A188="",G188=""),0,(G188-F188)*D188)</f>
        <v>0</v>
      </c>
      <c r="M188" t="str">
        <f>IF(AND(A188&lt;&gt;"",G188&lt;&gt;"",L188&lt;&gt;"",G188&lt;=L188),"Pedir","")</f>
        <v/>
      </c>
    </row>
    <row r="189">
      <c r="H189" t="str">
        <f>IF(OR(A189="",G189=""),"",G189-F189)</f>
        <v/>
      </c>
      <c r="I189" s="1">
        <f>G189*D189</f>
        <v>0</v>
      </c>
      <c r="J189" s="1">
        <f>G189*E189</f>
        <v>0</v>
      </c>
      <c r="K189" s="1">
        <f>IF(OR(A189="",G189=""),0,(G189-F189)*D189)</f>
        <v>0</v>
      </c>
      <c r="M189" t="str">
        <f>IF(AND(A189&lt;&gt;"",G189&lt;&gt;"",L189&lt;&gt;"",G189&lt;=L189),"Pedir","")</f>
        <v/>
      </c>
    </row>
    <row r="190">
      <c r="H190" t="str">
        <f>IF(OR(A190="",G190=""),"",G190-F190)</f>
        <v/>
      </c>
      <c r="I190" s="1">
        <f>G190*D190</f>
        <v>0</v>
      </c>
      <c r="J190" s="1">
        <f>G190*E190</f>
        <v>0</v>
      </c>
      <c r="K190" s="1">
        <f>IF(OR(A190="",G190=""),0,(G190-F190)*D190)</f>
        <v>0</v>
      </c>
      <c r="M190" t="str">
        <f>IF(AND(A190&lt;&gt;"",G190&lt;&gt;"",L190&lt;&gt;"",G190&lt;=L190),"Pedir","")</f>
        <v/>
      </c>
    </row>
    <row r="191">
      <c r="H191" t="str">
        <f>IF(OR(A191="",G191=""),"",G191-F191)</f>
        <v/>
      </c>
      <c r="I191" s="1">
        <f>G191*D191</f>
        <v>0</v>
      </c>
      <c r="J191" s="1">
        <f>G191*E191</f>
        <v>0</v>
      </c>
      <c r="K191" s="1">
        <f>IF(OR(A191="",G191=""),0,(G191-F191)*D191)</f>
        <v>0</v>
      </c>
      <c r="M191" t="str">
        <f>IF(AND(A191&lt;&gt;"",G191&lt;&gt;"",L191&lt;&gt;"",G191&lt;=L191),"Pedir","")</f>
        <v/>
      </c>
    </row>
    <row r="192">
      <c r="H192" t="str">
        <f>IF(OR(A192="",G192=""),"",G192-F192)</f>
        <v/>
      </c>
      <c r="I192" s="1">
        <f>G192*D192</f>
        <v>0</v>
      </c>
      <c r="J192" s="1">
        <f>G192*E192</f>
        <v>0</v>
      </c>
      <c r="K192" s="1">
        <f>IF(OR(A192="",G192=""),0,(G192-F192)*D192)</f>
        <v>0</v>
      </c>
      <c r="M192" t="str">
        <f>IF(AND(A192&lt;&gt;"",G192&lt;&gt;"",L192&lt;&gt;"",G192&lt;=L192),"Pedir","")</f>
        <v/>
      </c>
    </row>
    <row r="193">
      <c r="H193" t="str">
        <f>IF(OR(A193="",G193=""),"",G193-F193)</f>
        <v/>
      </c>
      <c r="I193" s="1">
        <f>G193*D193</f>
        <v>0</v>
      </c>
      <c r="J193" s="1">
        <f>G193*E193</f>
        <v>0</v>
      </c>
      <c r="K193" s="1">
        <f>IF(OR(A193="",G193=""),0,(G193-F193)*D193)</f>
        <v>0</v>
      </c>
      <c r="M193" t="str">
        <f>IF(AND(A193&lt;&gt;"",G193&lt;&gt;"",L193&lt;&gt;"",G193&lt;=L193),"Pedir","")</f>
        <v/>
      </c>
    </row>
    <row r="194">
      <c r="H194" t="str">
        <f>IF(OR(A194="",G194=""),"",G194-F194)</f>
        <v/>
      </c>
      <c r="I194" s="1">
        <f>G194*D194</f>
        <v>0</v>
      </c>
      <c r="J194" s="1">
        <f>G194*E194</f>
        <v>0</v>
      </c>
      <c r="K194" s="1">
        <f>IF(OR(A194="",G194=""),0,(G194-F194)*D194)</f>
        <v>0</v>
      </c>
      <c r="M194" t="str">
        <f>IF(AND(A194&lt;&gt;"",G194&lt;&gt;"",L194&lt;&gt;"",G194&lt;=L194),"Pedir","")</f>
        <v/>
      </c>
    </row>
    <row r="195">
      <c r="H195" t="str">
        <f>IF(OR(A195="",G195=""),"",G195-F195)</f>
        <v/>
      </c>
      <c r="I195" s="1">
        <f>G195*D195</f>
        <v>0</v>
      </c>
      <c r="J195" s="1">
        <f>G195*E195</f>
        <v>0</v>
      </c>
      <c r="K195" s="1">
        <f>IF(OR(A195="",G195=""),0,(G195-F195)*D195)</f>
        <v>0</v>
      </c>
      <c r="M195" t="str">
        <f>IF(AND(A195&lt;&gt;"",G195&lt;&gt;"",L195&lt;&gt;"",G195&lt;=L195),"Pedir","")</f>
        <v/>
      </c>
    </row>
    <row r="196">
      <c r="H196" t="str">
        <f>IF(OR(A196="",G196=""),"",G196-F196)</f>
        <v/>
      </c>
      <c r="I196" s="1">
        <f>G196*D196</f>
        <v>0</v>
      </c>
      <c r="J196" s="1">
        <f>G196*E196</f>
        <v>0</v>
      </c>
      <c r="K196" s="1">
        <f>IF(OR(A196="",G196=""),0,(G196-F196)*D196)</f>
        <v>0</v>
      </c>
      <c r="M196" t="str">
        <f>IF(AND(A196&lt;&gt;"",G196&lt;&gt;"",L196&lt;&gt;"",G196&lt;=L196),"Pedir","")</f>
        <v/>
      </c>
    </row>
    <row r="197">
      <c r="H197" t="str">
        <f>IF(OR(A197="",G197=""),"",G197-F197)</f>
        <v/>
      </c>
      <c r="I197" s="1">
        <f>G197*D197</f>
        <v>0</v>
      </c>
      <c r="J197" s="1">
        <f>G197*E197</f>
        <v>0</v>
      </c>
      <c r="K197" s="1">
        <f>IF(OR(A197="",G197=""),0,(G197-F197)*D197)</f>
        <v>0</v>
      </c>
      <c r="M197" t="str">
        <f>IF(AND(A197&lt;&gt;"",G197&lt;&gt;"",L197&lt;&gt;"",G197&lt;=L197),"Pedir","")</f>
        <v/>
      </c>
    </row>
    <row r="198">
      <c r="H198" t="str">
        <f>IF(OR(A198="",G198=""),"",G198-F198)</f>
        <v/>
      </c>
      <c r="I198" s="1">
        <f>G198*D198</f>
        <v>0</v>
      </c>
      <c r="J198" s="1">
        <f>G198*E198</f>
        <v>0</v>
      </c>
      <c r="K198" s="1">
        <f>IF(OR(A198="",G198=""),0,(G198-F198)*D198)</f>
        <v>0</v>
      </c>
      <c r="M198" t="str">
        <f>IF(AND(A198&lt;&gt;"",G198&lt;&gt;"",L198&lt;&gt;"",G198&lt;=L198),"Pedir","")</f>
        <v/>
      </c>
    </row>
    <row r="199">
      <c r="H199" t="str">
        <f>IF(OR(A199="",G199=""),"",G199-F199)</f>
        <v/>
      </c>
      <c r="I199" s="1">
        <f>G199*D199</f>
        <v>0</v>
      </c>
      <c r="J199" s="1">
        <f>G199*E199</f>
        <v>0</v>
      </c>
      <c r="K199" s="1">
        <f>IF(OR(A199="",G199=""),0,(G199-F199)*D199)</f>
        <v>0</v>
      </c>
      <c r="M199" t="str">
        <f>IF(AND(A199&lt;&gt;"",G199&lt;&gt;"",L199&lt;&gt;"",G199&lt;=L199),"Pedir","")</f>
        <v/>
      </c>
    </row>
    <row r="200">
      <c r="H200" t="str">
        <f>IF(OR(A200="",G200=""),"",G200-F200)</f>
        <v/>
      </c>
      <c r="I200" s="1">
        <f>G200*D200</f>
        <v>0</v>
      </c>
      <c r="J200" s="1">
        <f>G200*E200</f>
        <v>0</v>
      </c>
      <c r="K200" s="1">
        <f>IF(OR(A200="",G200=""),0,(G200-F200)*D200)</f>
        <v>0</v>
      </c>
      <c r="M200" t="str">
        <f>IF(AND(A200&lt;&gt;"",G200&lt;&gt;"",L200&lt;&gt;"",G200&lt;=L200),"Pedir","")</f>
        <v/>
      </c>
    </row>
    <row r="201">
      <c r="H201" t="str">
        <f>IF(OR(A201="",G201=""),"",G201-F201)</f>
        <v/>
      </c>
      <c r="I201" s="1">
        <f>G201*D201</f>
        <v>0</v>
      </c>
      <c r="J201" s="1">
        <f>G201*E201</f>
        <v>0</v>
      </c>
      <c r="K201" s="1">
        <f>IF(OR(A201="",G201=""),0,(G201-F201)*D201)</f>
        <v>0</v>
      </c>
      <c r="M201" t="str">
        <f>IF(AND(A201&lt;&gt;"",G201&lt;&gt;"",L201&lt;&gt;"",G201&lt;=L201),"Pedir","")</f>
        <v/>
      </c>
    </row>
    <row r="202">
      <c r="H202" t="str">
        <f>IF(OR(A202="",G202=""),"",G202-F202)</f>
        <v/>
      </c>
      <c r="I202" s="1">
        <f>G202*D202</f>
        <v>0</v>
      </c>
      <c r="J202" s="1">
        <f>G202*E202</f>
        <v>0</v>
      </c>
      <c r="K202" s="1">
        <f>IF(OR(A202="",G202=""),0,(G202-F202)*D202)</f>
        <v>0</v>
      </c>
      <c r="M202" t="str">
        <f>IF(AND(A202&lt;&gt;"",G202&lt;&gt;"",L202&lt;&gt;"",G202&lt;=L202),"Pedir","")</f>
        <v/>
      </c>
    </row>
    <row r="203">
      <c r="H203" t="str">
        <f>IF(OR(A203="",G203=""),"",G203-F203)</f>
        <v/>
      </c>
      <c r="I203" s="1">
        <f>G203*D203</f>
        <v>0</v>
      </c>
      <c r="J203" s="1">
        <f>G203*E203</f>
        <v>0</v>
      </c>
      <c r="K203" s="1">
        <f>IF(OR(A203="",G203=""),0,(G203-F203)*D203)</f>
        <v>0</v>
      </c>
      <c r="M203" t="str">
        <f>IF(AND(A203&lt;&gt;"",G203&lt;&gt;"",L203&lt;&gt;"",G203&lt;=L203),"Pedir","")</f>
        <v/>
      </c>
    </row>
    <row r="204">
      <c r="H204" t="str">
        <f>IF(OR(A204="",G204=""),"",G204-F204)</f>
        <v/>
      </c>
      <c r="I204" s="1">
        <f>G204*D204</f>
        <v>0</v>
      </c>
      <c r="J204" s="1">
        <f>G204*E204</f>
        <v>0</v>
      </c>
      <c r="K204" s="1">
        <f>IF(OR(A204="",G204=""),0,(G204-F204)*D204)</f>
        <v>0</v>
      </c>
      <c r="M204" t="str">
        <f>IF(AND(A204&lt;&gt;"",G204&lt;&gt;"",L204&lt;&gt;"",G204&lt;=L204),"Pedir","")</f>
        <v/>
      </c>
    </row>
  </sheetData>
  <ignoredErrors>
    <ignoredError numberStoredAsText="1" sqref="A1:M20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24"/>
  <sheetViews>
    <sheetView workbookViewId="0"/>
  </sheetViews>
  <cols>
    <col min="1" max="1" width="66.83203125" customWidth="1"/>
    <col min="2" max="2" width="18.83203125" customWidth="1"/>
    <col min="3" max="3" width="62.83203125" customWidth="1"/>
  </cols>
  <sheetData>
    <row r="1">
      <c r="A1" t="str">
        <v>RESUMEN DEL INVENTARIO</v>
      </c>
    </row>
    <row r="2">
      <c r="A2" t="str">
        <v>Las casillas de la columna B con fórmula se llenan solas desde la hoja "Conteo". Llena solo las que dicen "escribe".</v>
      </c>
    </row>
    <row r="4">
      <c r="A4" t="str">
        <v>1. CUÁNTO TIENES EN MERCANCÍA</v>
      </c>
    </row>
    <row r="5">
      <c r="A5" t="str">
        <v>Valor del inventario a costo</v>
      </c>
      <c r="B5" s="1">
        <f>SUM(Conteo!I5:I204)</f>
        <v>122400</v>
      </c>
      <c r="C5" t="str">
        <v>Lo que te costó la mercancía que hay hoy</v>
      </c>
    </row>
    <row r="6">
      <c r="A6" t="str">
        <v>Valor del inventario a precio de venta</v>
      </c>
      <c r="B6" s="1">
        <f>SUM(Conteo!J5:J204)</f>
        <v>169500</v>
      </c>
      <c r="C6" t="str">
        <v>Lo que recibirías si vendieras todo</v>
      </c>
    </row>
    <row r="7">
      <c r="A7" t="str">
        <v>Ganancia bruta en la estantería</v>
      </c>
      <c r="B7" s="1">
        <f>B6-B5</f>
        <v>47100</v>
      </c>
      <c r="C7" t="str">
        <v>Precio − costo</v>
      </c>
    </row>
    <row r="9">
      <c r="A9" t="str">
        <v>2. FALTANTES Y SOBRANTES</v>
      </c>
    </row>
    <row r="10">
      <c r="A10" t="str">
        <v>Faltantes a costo</v>
      </c>
      <c r="B10" s="1">
        <f>-SUMIF(Conteo!K5:K204,"&lt;0")</f>
        <v>12600</v>
      </c>
      <c r="C10" t="str">
        <v>Mercancía que debía estar y no está</v>
      </c>
    </row>
    <row r="11">
      <c r="A11" t="str">
        <v>Sobrantes a costo</v>
      </c>
      <c r="B11" s="1">
        <f>SUMIF(Conteo!K5:K204,"&gt;0")</f>
        <v>0</v>
      </c>
      <c r="C11" t="str">
        <v>Mercancía que hay y no estaba anotada</v>
      </c>
    </row>
    <row r="12">
      <c r="A12" t="str">
        <v>Productos con faltante</v>
      </c>
      <c r="B12" s="2">
        <f>COUNTIF(Conteo!K5:K204,"&lt;0")</f>
        <v>2</v>
      </c>
      <c r="C12" t="str">
        <v>Cuántas referencias</v>
      </c>
    </row>
    <row r="13">
      <c r="A13" t="str">
        <v>Productos para pedir (en o por debajo del stock mínimo)</v>
      </c>
      <c r="B13" s="2">
        <f>COUNTIF(Conteo!M5:M204,"Pedir")</f>
        <v>1</v>
      </c>
    </row>
    <row r="15">
      <c r="A15" t="str">
        <v>3. ROTACIÓN DEL PERÍODO</v>
      </c>
    </row>
    <row r="16">
      <c r="A16" t="str">
        <v>Inventario inicial a costo (escribe: el total del conteo anterior)</v>
      </c>
      <c r="B16" s="1">
        <v>0</v>
      </c>
    </row>
    <row r="17">
      <c r="A17" t="str">
        <v>Compras del período a costo (escribe: suma de las facturas del proveedor)</v>
      </c>
      <c r="B17" s="1">
        <v>0</v>
      </c>
    </row>
    <row r="18">
      <c r="A18" t="str">
        <v>Inventario final a costo</v>
      </c>
      <c r="B18" s="1">
        <f>B5</f>
        <v>122400</v>
      </c>
      <c r="C18" t="str">
        <v>El de este conteo (fila 5)</v>
      </c>
    </row>
    <row r="19">
      <c r="A19" t="str">
        <v>Costo de la mercancía que salió</v>
      </c>
      <c r="B19" s="1">
        <f>IF(B16+B17=0,0,B16+B17-B18)</f>
        <v>0</v>
      </c>
      <c r="C19" t="str">
        <v>Inicial + compras − final (incluye lo vendido y lo perdido)</v>
      </c>
    </row>
    <row r="20">
      <c r="A20" t="str">
        <v>Inventario promedio</v>
      </c>
      <c r="B20" s="1">
        <f>IF(B16=0,0,(B16+B18)/2)</f>
        <v>0</v>
      </c>
      <c r="C20" t="str">
        <v>(Inicial + final) ÷ 2</v>
      </c>
    </row>
    <row r="21">
      <c r="A21" t="str">
        <v>Días del período (escribe: por ejemplo 30)</v>
      </c>
      <c r="B21" s="2">
        <v>30</v>
      </c>
    </row>
    <row r="22">
      <c r="A22" t="str">
        <v>Rotación (veces)</v>
      </c>
      <c r="B22" s="3">
        <f>IF(B20=0,0,B19/B20)</f>
        <v>0</v>
      </c>
      <c r="C22" t="str">
        <v>Cuántas veces vendiste y repusiste el inventario en el período</v>
      </c>
    </row>
    <row r="23">
      <c r="A23" t="str">
        <v>Días de inventario</v>
      </c>
      <c r="B23" s="2">
        <f>IF(B22=0,0,B21/B22)</f>
        <v>0</v>
      </c>
      <c r="C23" t="str">
        <v>Para cuántos días te alcanza la mercancía</v>
      </c>
    </row>
    <row r="24">
      <c r="A24" t="str">
        <v>Faltantes sobre (inicial + compras)</v>
      </c>
      <c r="B24" s="4">
        <f>IF(B16+B17=0,0,B10/(B16+B17))</f>
        <v>0</v>
      </c>
      <c r="C24" t="str">
        <v>Compáralo mes a mes: si sube, revisa</v>
      </c>
    </row>
  </sheetData>
  <ignoredErrors>
    <ignoredError numberStoredAsText="1" sqref="A1:C2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13"/>
  <sheetViews>
    <sheetView workbookViewId="0"/>
  </sheetViews>
  <cols>
    <col min="1" max="1" width="130.83203125" customWidth="1"/>
  </cols>
  <sheetData>
    <row r="1">
      <c r="A1" t="str">
        <v>CÓMO USAR ESTE FORMATO</v>
      </c>
    </row>
    <row r="3">
      <c r="A3" t="str">
        <v>1. Escoge un día y una hora con poco movimiento (antes de abrir o después de cerrar). No vendas ni recibas pedidos mientras cuentas.</v>
      </c>
    </row>
    <row r="4">
      <c r="A4" t="str">
        <v>2. En la hoja "Conteo", escribe una fila por producto: nombre, categoría, unidad, costo, precio y lo que dice tu cuaderno o sistema.</v>
      </c>
    </row>
    <row r="5">
      <c r="A5" t="str">
        <v>3. Cuenta estante por estante, de izquierda a derecha y de arriba abajo. Escribe la cantidad contada en la columna G.</v>
      </c>
    </row>
    <row r="6">
      <c r="A6" t="str">
        <v>4. Si un producto da diferencia, cuéntalo otra vez antes de anotarlo como faltante.</v>
      </c>
    </row>
    <row r="7">
      <c r="A7" t="str">
        <v>5. Escribe el stock mínimo de cada producto (columna L): la columna "¿Pedir?" te marca lo que toca reponer.</v>
      </c>
    </row>
    <row r="8">
      <c r="A8" t="str">
        <v>6. En la hoja "Resumen" escribe el inventario inicial (el total del conteo anterior) y las compras del período para ver la rotación.</v>
      </c>
    </row>
    <row r="9">
      <c r="A9" t="str">
        <v>7. Guarda una copia por cada conteo (clic derecho en la pestaña → Mover o copiar → Crear una copia) para comparar mes a mes.</v>
      </c>
    </row>
    <row r="11">
      <c r="A11" t="str">
        <v>Para la DIAN y la declaración de renta, pregúntale a tu contador cómo usar estos datos: este formato es una ayuda de control, no un documento contable.</v>
      </c>
    </row>
    <row r="13">
      <c r="A13" t="str">
        <v>Con Tiendy el inventario baja solo con cada venta, te avisa el stock bajo y cada ajuste queda con quién y cuándo. Gratis en www.tiendycolombia.com</v>
      </c>
    </row>
  </sheetData>
  <ignoredErrors>
    <ignoredError numberStoredAsText="1" sqref="A1:A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Tiendy SAS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Conteo</vt:lpstr>
      <vt:lpstr>Resumen</vt:lpstr>
      <vt:lpstr>Cómo usarlo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Tiendy</dc:creator>
  <dc:title>Formato de inventario de la tienda</dc:title>
</cp:coreProperties>
</file>